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D:\Langley Fitzurse\Assistant Head things\School Assessment docs\2019-20\T3\"/>
    </mc:Choice>
  </mc:AlternateContent>
  <xr:revisionPtr revIDLastSave="0" documentId="13_ncr:1_{7AB9EA88-482F-4554-8F5B-0D3B07EDEF89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ttainment" sheetId="1" r:id="rId1"/>
    <sheet name="Progress" sheetId="5" r:id="rId2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9" i="1" l="1"/>
  <c r="O8" i="1"/>
  <c r="O30" i="1"/>
  <c r="K34" i="1"/>
  <c r="K32" i="1"/>
  <c r="K31" i="1"/>
  <c r="K29" i="1"/>
  <c r="K23" i="1"/>
  <c r="K21" i="1"/>
  <c r="K20" i="1"/>
  <c r="K18" i="1"/>
  <c r="K9" i="1"/>
  <c r="K10" i="1"/>
  <c r="K12" i="1"/>
  <c r="K7" i="1"/>
  <c r="G30" i="1"/>
  <c r="G31" i="1"/>
  <c r="G32" i="1"/>
  <c r="G33" i="1"/>
  <c r="G29" i="1"/>
  <c r="G19" i="1"/>
  <c r="G20" i="1"/>
  <c r="G21" i="1"/>
  <c r="G22" i="1"/>
  <c r="G18" i="1"/>
  <c r="G8" i="1"/>
  <c r="G9" i="1"/>
  <c r="G10" i="1"/>
  <c r="G11" i="1"/>
  <c r="G7" i="1"/>
  <c r="U35" i="5"/>
  <c r="T35" i="5"/>
  <c r="P35" i="5"/>
  <c r="T36" i="5"/>
  <c r="U24" i="5"/>
  <c r="T24" i="5"/>
  <c r="P24" i="5"/>
  <c r="T25" i="5"/>
  <c r="U13" i="5"/>
  <c r="T13" i="5"/>
  <c r="P13" i="5"/>
  <c r="T14" i="5"/>
  <c r="U35" i="1"/>
  <c r="T35" i="1"/>
  <c r="P35" i="1"/>
  <c r="T36" i="1"/>
  <c r="U24" i="1"/>
  <c r="T24" i="1"/>
  <c r="P24" i="1"/>
  <c r="T25" i="1"/>
  <c r="U13" i="1"/>
  <c r="T13" i="1"/>
  <c r="W35" i="5"/>
  <c r="W24" i="5"/>
  <c r="L35" i="5"/>
  <c r="H35" i="5"/>
  <c r="D35" i="5"/>
  <c r="C35" i="5"/>
  <c r="U36" i="5"/>
  <c r="L24" i="5"/>
  <c r="H24" i="5"/>
  <c r="D24" i="5"/>
  <c r="C24" i="5"/>
  <c r="U25" i="5"/>
  <c r="W13" i="5"/>
  <c r="L13" i="5"/>
  <c r="H13" i="5"/>
  <c r="D13" i="5"/>
  <c r="C13" i="5"/>
  <c r="U14" i="5"/>
  <c r="W35" i="1"/>
  <c r="W24" i="1"/>
  <c r="W13" i="1"/>
  <c r="D35" i="1"/>
  <c r="H35" i="1"/>
  <c r="L35" i="1"/>
  <c r="L24" i="1"/>
  <c r="H24" i="1"/>
  <c r="D24" i="1"/>
  <c r="D13" i="1"/>
  <c r="H13" i="1"/>
  <c r="L13" i="1"/>
  <c r="P13" i="1"/>
  <c r="T14" i="1"/>
  <c r="C13" i="1"/>
  <c r="U14" i="1"/>
  <c r="C24" i="1"/>
  <c r="U25" i="1"/>
  <c r="C35" i="1"/>
  <c r="U36" i="1"/>
</calcChain>
</file>

<file path=xl/sharedStrings.xml><?xml version="1.0" encoding="utf-8"?>
<sst xmlns="http://schemas.openxmlformats.org/spreadsheetml/2006/main" count="593" uniqueCount="41">
  <si>
    <t>NOR</t>
  </si>
  <si>
    <t>SEN</t>
  </si>
  <si>
    <t>Non SEN</t>
  </si>
  <si>
    <t>gap</t>
  </si>
  <si>
    <t>No of FSM</t>
  </si>
  <si>
    <t>No of EAL</t>
  </si>
  <si>
    <t>All</t>
  </si>
  <si>
    <t>Y1</t>
  </si>
  <si>
    <t>Y2</t>
  </si>
  <si>
    <t>Y3</t>
  </si>
  <si>
    <t>Y4</t>
  </si>
  <si>
    <t>Y5</t>
  </si>
  <si>
    <t>Y6</t>
  </si>
  <si>
    <t>all</t>
  </si>
  <si>
    <t>ALL</t>
  </si>
  <si>
    <t>boys</t>
  </si>
  <si>
    <t>girls</t>
  </si>
  <si>
    <t xml:space="preserve"> </t>
  </si>
  <si>
    <t>No of SEN</t>
  </si>
  <si>
    <t>n/a</t>
  </si>
  <si>
    <t>Non FSM</t>
  </si>
  <si>
    <t>FSM</t>
  </si>
  <si>
    <t>EAL</t>
  </si>
  <si>
    <t>Non EAL</t>
  </si>
  <si>
    <t>PPG</t>
  </si>
  <si>
    <t>Non PPG</t>
  </si>
  <si>
    <t>No of PPG</t>
  </si>
  <si>
    <t>No of MA</t>
  </si>
  <si>
    <t>MA</t>
  </si>
  <si>
    <t>Non MA</t>
  </si>
  <si>
    <t>Non-SEN PPG</t>
  </si>
  <si>
    <t>Last updated 6/5/19</t>
  </si>
  <si>
    <t>Langley Fitzurse C of E Primary School - Group data - Attainment 2019-20</t>
  </si>
  <si>
    <t>Langley Fitzurse C of E Primary School - Group data - Progress 2019-20</t>
  </si>
  <si>
    <r>
      <rPr>
        <b/>
        <sz val="10"/>
        <color theme="1"/>
        <rFont val="Calibri"/>
        <family val="2"/>
        <scheme val="minor"/>
      </rPr>
      <t>Writing</t>
    </r>
    <r>
      <rPr>
        <sz val="10"/>
        <color theme="1"/>
        <rFont val="Calibri"/>
        <family val="2"/>
        <scheme val="minor"/>
      </rPr>
      <t xml:space="preserve"> Progress T1 - percentage of chn achieving expected progress or more this academic year</t>
    </r>
  </si>
  <si>
    <r>
      <rPr>
        <b/>
        <sz val="10"/>
        <color theme="1"/>
        <rFont val="Calibri"/>
        <family val="2"/>
        <scheme val="minor"/>
      </rPr>
      <t>Maths</t>
    </r>
    <r>
      <rPr>
        <sz val="10"/>
        <color theme="1"/>
        <rFont val="Calibri"/>
        <family val="2"/>
        <scheme val="minor"/>
      </rPr>
      <t xml:space="preserve"> Progress T1 - percentage of chn achieving expected progress or more this academic year</t>
    </r>
  </si>
  <si>
    <t>Number</t>
  </si>
  <si>
    <r>
      <rPr>
        <b/>
        <sz val="10"/>
        <color theme="1"/>
        <rFont val="Calibri"/>
        <family val="2"/>
        <scheme val="minor"/>
      </rPr>
      <t>Reading</t>
    </r>
    <r>
      <rPr>
        <sz val="10"/>
        <color theme="1"/>
        <rFont val="Calibri"/>
        <family val="2"/>
        <scheme val="minor"/>
      </rPr>
      <t xml:space="preserve"> Progress T3 - percentage of chn achieving expected progress or more this academic year</t>
    </r>
  </si>
  <si>
    <r>
      <rPr>
        <b/>
        <sz val="10"/>
        <color theme="1"/>
        <rFont val="Calibri"/>
        <family val="2"/>
        <scheme val="minor"/>
      </rPr>
      <t>Reading</t>
    </r>
    <r>
      <rPr>
        <sz val="10"/>
        <color theme="1"/>
        <rFont val="Calibri"/>
        <family val="2"/>
        <scheme val="minor"/>
      </rPr>
      <t xml:space="preserve"> Attainment T3 - percentage of chn meeting expected attainment or above</t>
    </r>
  </si>
  <si>
    <r>
      <rPr>
        <b/>
        <sz val="10"/>
        <color theme="1"/>
        <rFont val="Calibri"/>
        <family val="2"/>
        <scheme val="minor"/>
      </rPr>
      <t xml:space="preserve">Writing </t>
    </r>
    <r>
      <rPr>
        <sz val="10"/>
        <color theme="1"/>
        <rFont val="Calibri"/>
        <family val="2"/>
        <scheme val="minor"/>
      </rPr>
      <t>Attainment T3 - percentage of chn meeting expected attainment or above</t>
    </r>
  </si>
  <si>
    <r>
      <rPr>
        <b/>
        <sz val="10"/>
        <color theme="1"/>
        <rFont val="Calibri"/>
        <family val="2"/>
        <scheme val="minor"/>
      </rPr>
      <t>Maths</t>
    </r>
    <r>
      <rPr>
        <sz val="10"/>
        <color theme="1"/>
        <rFont val="Calibri"/>
        <family val="2"/>
        <scheme val="minor"/>
      </rPr>
      <t xml:space="preserve"> Attainment T3 - percentage of chn meeting expected attainment or above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</si>
</sst>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/>
    <xf numFmtId="0" fontId="2" fillId="2" borderId="5" xfId="0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4" borderId="5" xfId="1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0" fontId="4" fillId="5" borderId="5" xfId="2" applyFont="1" applyFill="1" applyBorder="1" applyAlignment="1">
      <alignment horizontal="center"/>
    </xf>
    <xf numFmtId="0" fontId="4" fillId="4" borderId="5" xfId="2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/>
    <xf numFmtId="9" fontId="2" fillId="0" borderId="0" xfId="0" applyNumberFormat="1" applyFont="1" applyFill="1" applyBorder="1"/>
    <xf numFmtId="0" fontId="2" fillId="7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5" xfId="0" applyFont="1" applyFill="1" applyBorder="1" applyAlignment="1">
      <alignment horizontal="center"/>
    </xf>
    <xf numFmtId="0" fontId="3" fillId="0" borderId="0" xfId="0" applyFont="1"/>
    <xf numFmtId="0" fontId="2" fillId="10" borderId="5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9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11" borderId="0" xfId="0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1" borderId="5" xfId="0" applyFont="1" applyFill="1" applyBorder="1" applyAlignment="1">
      <alignment horizontal="center"/>
    </xf>
    <xf numFmtId="0" fontId="2" fillId="11" borderId="8" xfId="0" applyFont="1" applyFill="1" applyBorder="1" applyAlignment="1">
      <alignment horizontal="center"/>
    </xf>
    <xf numFmtId="9" fontId="2" fillId="11" borderId="0" xfId="3" applyFont="1" applyFill="1" applyBorder="1"/>
    <xf numFmtId="0" fontId="2" fillId="11" borderId="0" xfId="0" applyFont="1" applyFill="1" applyBorder="1"/>
    <xf numFmtId="0" fontId="2" fillId="11" borderId="0" xfId="0" applyFont="1" applyFill="1"/>
    <xf numFmtId="0" fontId="4" fillId="0" borderId="0" xfId="0" applyFont="1" applyFill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 2 2" xfId="2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C37"/>
  <sheetViews>
    <sheetView tabSelected="1" zoomScale="80" zoomScaleNormal="80" workbookViewId="0"/>
  </sheetViews>
  <sheetFormatPr defaultColWidth="9.1796875" defaultRowHeight="13" x14ac:dyDescent="0.3"/>
  <cols>
    <col min="1" max="1" width="4.7265625" style="3" customWidth="1"/>
    <col min="2" max="2" width="4.1796875" style="3" customWidth="1"/>
    <col min="3" max="5" width="7.1796875" style="3" customWidth="1"/>
    <col min="6" max="6" width="7.54296875" style="3" customWidth="1"/>
    <col min="7" max="7" width="8.7265625" style="3" customWidth="1"/>
    <col min="8" max="21" width="7.1796875" style="3" customWidth="1"/>
    <col min="22" max="22" width="10" style="3" customWidth="1"/>
    <col min="23" max="23" width="7.81640625" style="3" customWidth="1"/>
    <col min="24" max="31" width="7.1796875" style="3" customWidth="1"/>
    <col min="32" max="16384" width="9.1796875" style="3"/>
  </cols>
  <sheetData>
    <row r="2" spans="2:29" x14ac:dyDescent="0.3">
      <c r="C2" s="39" t="s">
        <v>32</v>
      </c>
    </row>
    <row r="4" spans="2:29" x14ac:dyDescent="0.3">
      <c r="B4" s="42" t="s">
        <v>17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7"/>
      <c r="U4" s="47"/>
      <c r="V4" s="2"/>
      <c r="W4" s="2"/>
      <c r="X4" s="2"/>
      <c r="Y4" s="2"/>
      <c r="Z4" s="2"/>
      <c r="AA4" s="2"/>
    </row>
    <row r="5" spans="2:29" s="5" customFormat="1" ht="13.5" thickBot="1" x14ac:dyDescent="0.35">
      <c r="B5" s="1" t="s">
        <v>38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8" t="s">
        <v>24</v>
      </c>
      <c r="U5" s="48" t="s">
        <v>25</v>
      </c>
      <c r="V5" s="4"/>
      <c r="W5" s="4"/>
      <c r="X5" s="4"/>
      <c r="Y5" s="4"/>
      <c r="Z5" s="4"/>
      <c r="AA5" s="4"/>
    </row>
    <row r="6" spans="2:29" s="14" customFormat="1" x14ac:dyDescent="0.3">
      <c r="B6" s="6"/>
      <c r="C6" s="7" t="s">
        <v>0</v>
      </c>
      <c r="D6" s="8" t="s">
        <v>18</v>
      </c>
      <c r="E6" s="8" t="s">
        <v>1</v>
      </c>
      <c r="F6" s="8" t="s">
        <v>2</v>
      </c>
      <c r="G6" s="8" t="s">
        <v>3</v>
      </c>
      <c r="H6" s="9" t="s">
        <v>4</v>
      </c>
      <c r="I6" s="9" t="s">
        <v>21</v>
      </c>
      <c r="J6" s="9" t="s">
        <v>20</v>
      </c>
      <c r="K6" s="9" t="s">
        <v>3</v>
      </c>
      <c r="L6" s="10" t="s">
        <v>5</v>
      </c>
      <c r="M6" s="10" t="s">
        <v>22</v>
      </c>
      <c r="N6" s="10" t="s">
        <v>23</v>
      </c>
      <c r="O6" s="10" t="s">
        <v>3</v>
      </c>
      <c r="P6" s="11" t="s">
        <v>26</v>
      </c>
      <c r="Q6" s="11" t="s">
        <v>24</v>
      </c>
      <c r="R6" s="11" t="s">
        <v>25</v>
      </c>
      <c r="S6" s="11" t="s">
        <v>3</v>
      </c>
      <c r="T6" s="49" t="s">
        <v>36</v>
      </c>
      <c r="U6" s="49" t="s">
        <v>36</v>
      </c>
      <c r="V6" s="41" t="s">
        <v>30</v>
      </c>
      <c r="W6" s="37" t="s">
        <v>27</v>
      </c>
      <c r="X6" s="37" t="s">
        <v>28</v>
      </c>
      <c r="Y6" s="37" t="s">
        <v>29</v>
      </c>
      <c r="Z6" s="37" t="s">
        <v>3</v>
      </c>
      <c r="AA6" s="7" t="s">
        <v>6</v>
      </c>
      <c r="AB6" s="12" t="s">
        <v>15</v>
      </c>
      <c r="AC6" s="13" t="s">
        <v>16</v>
      </c>
    </row>
    <row r="7" spans="2:29" x14ac:dyDescent="0.3">
      <c r="B7" s="15" t="s">
        <v>7</v>
      </c>
      <c r="C7" s="16">
        <v>8</v>
      </c>
      <c r="D7" s="17">
        <v>2</v>
      </c>
      <c r="E7" s="18">
        <v>0</v>
      </c>
      <c r="F7" s="18">
        <v>67</v>
      </c>
      <c r="G7" s="18">
        <f>E7-F7</f>
        <v>-67</v>
      </c>
      <c r="H7" s="19">
        <v>1</v>
      </c>
      <c r="I7" s="19">
        <v>0</v>
      </c>
      <c r="J7" s="20">
        <v>57</v>
      </c>
      <c r="K7" s="20">
        <f>I7-J7</f>
        <v>-57</v>
      </c>
      <c r="L7" s="21">
        <v>0</v>
      </c>
      <c r="M7" s="21" t="s">
        <v>19</v>
      </c>
      <c r="N7" s="21" t="s">
        <v>19</v>
      </c>
      <c r="O7" s="21" t="s">
        <v>19</v>
      </c>
      <c r="P7" s="22">
        <v>2</v>
      </c>
      <c r="Q7" s="22" t="s">
        <v>17</v>
      </c>
      <c r="R7" s="22" t="s">
        <v>17</v>
      </c>
      <c r="S7" s="22" t="s">
        <v>17</v>
      </c>
      <c r="T7" s="50">
        <v>0</v>
      </c>
      <c r="U7" s="50">
        <v>4</v>
      </c>
      <c r="V7" s="40" t="s">
        <v>19</v>
      </c>
      <c r="W7" s="38">
        <v>0</v>
      </c>
      <c r="X7" s="38" t="s">
        <v>19</v>
      </c>
      <c r="Y7" s="38" t="s">
        <v>19</v>
      </c>
      <c r="Z7" s="38" t="s">
        <v>19</v>
      </c>
      <c r="AA7" s="16">
        <v>50</v>
      </c>
      <c r="AB7" s="23">
        <v>0</v>
      </c>
      <c r="AC7" s="24">
        <v>67</v>
      </c>
    </row>
    <row r="8" spans="2:29" x14ac:dyDescent="0.3">
      <c r="B8" s="15" t="s">
        <v>8</v>
      </c>
      <c r="C8" s="16">
        <v>10</v>
      </c>
      <c r="D8" s="18">
        <v>2</v>
      </c>
      <c r="E8" s="18">
        <v>0</v>
      </c>
      <c r="F8" s="18">
        <v>75</v>
      </c>
      <c r="G8" s="18">
        <f t="shared" ref="G8:G11" si="0">E8-F8</f>
        <v>-75</v>
      </c>
      <c r="H8" s="20">
        <v>0</v>
      </c>
      <c r="I8" s="20" t="s">
        <v>19</v>
      </c>
      <c r="J8" s="20" t="s">
        <v>19</v>
      </c>
      <c r="K8" s="20" t="s">
        <v>19</v>
      </c>
      <c r="L8" s="21">
        <v>2</v>
      </c>
      <c r="M8" s="21">
        <v>0</v>
      </c>
      <c r="N8" s="21">
        <v>75</v>
      </c>
      <c r="O8" s="21">
        <f>M8-N8</f>
        <v>-75</v>
      </c>
      <c r="P8" s="22">
        <v>0</v>
      </c>
      <c r="Q8" s="22" t="s">
        <v>19</v>
      </c>
      <c r="R8" s="22" t="s">
        <v>19</v>
      </c>
      <c r="S8" s="22" t="s">
        <v>19</v>
      </c>
      <c r="T8" s="50" t="s">
        <v>17</v>
      </c>
      <c r="U8" s="50">
        <v>6</v>
      </c>
      <c r="V8" s="40" t="s">
        <v>19</v>
      </c>
      <c r="W8" s="38">
        <v>2</v>
      </c>
      <c r="X8" s="38" t="s">
        <v>17</v>
      </c>
      <c r="Y8" s="38" t="s">
        <v>17</v>
      </c>
      <c r="Z8" s="38" t="s">
        <v>17</v>
      </c>
      <c r="AA8" s="16">
        <v>60</v>
      </c>
      <c r="AB8" s="23">
        <v>40</v>
      </c>
      <c r="AC8" s="24">
        <v>80</v>
      </c>
    </row>
    <row r="9" spans="2:29" x14ac:dyDescent="0.3">
      <c r="B9" s="15" t="s">
        <v>9</v>
      </c>
      <c r="C9" s="16">
        <v>17</v>
      </c>
      <c r="D9" s="18">
        <v>6</v>
      </c>
      <c r="E9" s="18">
        <v>0</v>
      </c>
      <c r="F9" s="18">
        <v>100</v>
      </c>
      <c r="G9" s="18">
        <f t="shared" si="0"/>
        <v>-100</v>
      </c>
      <c r="H9" s="20">
        <v>4</v>
      </c>
      <c r="I9" s="20">
        <v>25</v>
      </c>
      <c r="J9" s="20">
        <v>77</v>
      </c>
      <c r="K9" s="20">
        <f t="shared" ref="K8:K12" si="1">I9-J9</f>
        <v>-52</v>
      </c>
      <c r="L9" s="21">
        <v>0</v>
      </c>
      <c r="M9" s="25" t="s">
        <v>19</v>
      </c>
      <c r="N9" s="21" t="s">
        <v>19</v>
      </c>
      <c r="O9" s="21" t="s">
        <v>19</v>
      </c>
      <c r="P9" s="22">
        <v>6</v>
      </c>
      <c r="Q9" s="22" t="s">
        <v>17</v>
      </c>
      <c r="R9" s="22" t="s">
        <v>17</v>
      </c>
      <c r="S9" s="22" t="s">
        <v>17</v>
      </c>
      <c r="T9" s="50">
        <v>2</v>
      </c>
      <c r="U9" s="50">
        <v>9</v>
      </c>
      <c r="V9" s="40">
        <v>100</v>
      </c>
      <c r="W9" s="38">
        <v>2</v>
      </c>
      <c r="X9" s="43" t="s">
        <v>17</v>
      </c>
      <c r="Y9" s="43" t="s">
        <v>17</v>
      </c>
      <c r="Z9" s="43" t="s">
        <v>17</v>
      </c>
      <c r="AA9" s="16">
        <v>65</v>
      </c>
      <c r="AB9" s="23">
        <v>40</v>
      </c>
      <c r="AC9" s="24">
        <v>100</v>
      </c>
    </row>
    <row r="10" spans="2:29" x14ac:dyDescent="0.3">
      <c r="B10" s="15" t="s">
        <v>10</v>
      </c>
      <c r="C10" s="16">
        <v>16</v>
      </c>
      <c r="D10" s="18">
        <v>5</v>
      </c>
      <c r="E10" s="18">
        <v>0</v>
      </c>
      <c r="F10" s="18">
        <v>100</v>
      </c>
      <c r="G10" s="18">
        <f t="shared" si="0"/>
        <v>-100</v>
      </c>
      <c r="H10" s="26">
        <v>1</v>
      </c>
      <c r="I10" s="26">
        <v>100</v>
      </c>
      <c r="J10" s="20">
        <v>67</v>
      </c>
      <c r="K10" s="20">
        <f t="shared" si="1"/>
        <v>33</v>
      </c>
      <c r="L10" s="21">
        <v>0</v>
      </c>
      <c r="M10" s="21" t="s">
        <v>19</v>
      </c>
      <c r="N10" s="21" t="s">
        <v>19</v>
      </c>
      <c r="O10" s="21" t="s">
        <v>19</v>
      </c>
      <c r="P10" s="22">
        <v>1</v>
      </c>
      <c r="Q10" s="22" t="s">
        <v>17</v>
      </c>
      <c r="R10" s="22" t="s">
        <v>17</v>
      </c>
      <c r="S10" s="22" t="s">
        <v>17</v>
      </c>
      <c r="T10" s="50">
        <v>1</v>
      </c>
      <c r="U10" s="50">
        <v>10</v>
      </c>
      <c r="V10" s="40">
        <v>100</v>
      </c>
      <c r="W10" s="38">
        <v>0</v>
      </c>
      <c r="X10" s="38" t="s">
        <v>19</v>
      </c>
      <c r="Y10" s="38" t="s">
        <v>19</v>
      </c>
      <c r="Z10" s="38" t="s">
        <v>19</v>
      </c>
      <c r="AA10" s="16">
        <v>69</v>
      </c>
      <c r="AB10" s="23">
        <v>50</v>
      </c>
      <c r="AC10" s="24">
        <v>80</v>
      </c>
    </row>
    <row r="11" spans="2:29" x14ac:dyDescent="0.3">
      <c r="B11" s="15" t="s">
        <v>11</v>
      </c>
      <c r="C11" s="16">
        <v>8</v>
      </c>
      <c r="D11" s="18">
        <v>2</v>
      </c>
      <c r="E11" s="18">
        <v>0</v>
      </c>
      <c r="F11" s="18">
        <v>83</v>
      </c>
      <c r="G11" s="18">
        <f t="shared" si="0"/>
        <v>-83</v>
      </c>
      <c r="H11" s="20">
        <v>0</v>
      </c>
      <c r="I11" s="20" t="s">
        <v>19</v>
      </c>
      <c r="J11" s="20" t="s">
        <v>19</v>
      </c>
      <c r="K11" s="20" t="s">
        <v>19</v>
      </c>
      <c r="L11" s="21">
        <v>0</v>
      </c>
      <c r="M11" s="25" t="s">
        <v>19</v>
      </c>
      <c r="N11" s="21" t="s">
        <v>19</v>
      </c>
      <c r="O11" s="21" t="s">
        <v>19</v>
      </c>
      <c r="P11" s="22">
        <v>1</v>
      </c>
      <c r="Q11" s="22" t="s">
        <v>17</v>
      </c>
      <c r="R11" s="22" t="s">
        <v>17</v>
      </c>
      <c r="S11" s="22" t="s">
        <v>17</v>
      </c>
      <c r="T11" s="50">
        <v>0</v>
      </c>
      <c r="U11" s="50">
        <v>5</v>
      </c>
      <c r="V11" s="40" t="s">
        <v>19</v>
      </c>
      <c r="W11" s="38">
        <v>1</v>
      </c>
      <c r="X11" s="38" t="s">
        <v>17</v>
      </c>
      <c r="Y11" s="38" t="s">
        <v>17</v>
      </c>
      <c r="Z11" s="38" t="s">
        <v>17</v>
      </c>
      <c r="AA11" s="16">
        <v>63</v>
      </c>
      <c r="AB11" s="23">
        <v>60</v>
      </c>
      <c r="AC11" s="24">
        <v>67</v>
      </c>
    </row>
    <row r="12" spans="2:29" x14ac:dyDescent="0.3">
      <c r="B12" s="15" t="s">
        <v>12</v>
      </c>
      <c r="C12" s="16">
        <v>21</v>
      </c>
      <c r="D12" s="18">
        <v>0</v>
      </c>
      <c r="E12" s="18" t="s">
        <v>19</v>
      </c>
      <c r="F12" s="18" t="s">
        <v>19</v>
      </c>
      <c r="G12" s="18" t="s">
        <v>19</v>
      </c>
      <c r="H12" s="26">
        <v>2</v>
      </c>
      <c r="I12" s="26">
        <v>50</v>
      </c>
      <c r="J12" s="20">
        <v>89</v>
      </c>
      <c r="K12" s="20">
        <f t="shared" si="1"/>
        <v>-39</v>
      </c>
      <c r="L12" s="21">
        <v>0</v>
      </c>
      <c r="M12" s="21" t="s">
        <v>19</v>
      </c>
      <c r="N12" s="21" t="s">
        <v>19</v>
      </c>
      <c r="O12" s="21" t="s">
        <v>19</v>
      </c>
      <c r="P12" s="22">
        <v>7</v>
      </c>
      <c r="Q12" s="22" t="s">
        <v>17</v>
      </c>
      <c r="R12" s="22" t="s">
        <v>17</v>
      </c>
      <c r="S12" s="22" t="s">
        <v>17</v>
      </c>
      <c r="T12" s="50">
        <v>5</v>
      </c>
      <c r="U12" s="50">
        <v>13</v>
      </c>
      <c r="V12" s="40">
        <v>71</v>
      </c>
      <c r="W12" s="38">
        <v>2</v>
      </c>
      <c r="X12" s="38" t="s">
        <v>17</v>
      </c>
      <c r="Y12" s="38" t="s">
        <v>17</v>
      </c>
      <c r="Z12" s="38" t="s">
        <v>17</v>
      </c>
      <c r="AA12" s="16">
        <v>86</v>
      </c>
      <c r="AB12" s="23">
        <v>86</v>
      </c>
      <c r="AC12" s="24">
        <v>86</v>
      </c>
    </row>
    <row r="13" spans="2:29" s="32" customFormat="1" ht="13.5" thickBot="1" x14ac:dyDescent="0.35">
      <c r="B13" s="27" t="s">
        <v>13</v>
      </c>
      <c r="C13" s="28">
        <f>SUM(C7:C12)</f>
        <v>80</v>
      </c>
      <c r="D13" s="28">
        <f>SUM(D7:D12)</f>
        <v>17</v>
      </c>
      <c r="E13" s="29" t="s">
        <v>17</v>
      </c>
      <c r="F13" s="29" t="s">
        <v>17</v>
      </c>
      <c r="G13" s="28" t="s">
        <v>17</v>
      </c>
      <c r="H13" s="28">
        <f>SUM(H7:H12)</f>
        <v>8</v>
      </c>
      <c r="I13" s="28"/>
      <c r="J13" s="28" t="s">
        <v>17</v>
      </c>
      <c r="K13" s="28" t="s">
        <v>17</v>
      </c>
      <c r="L13" s="28">
        <f>SUM(L7:L12)</f>
        <v>2</v>
      </c>
      <c r="M13" s="28"/>
      <c r="N13" s="28" t="s">
        <v>17</v>
      </c>
      <c r="O13" s="28" t="s">
        <v>17</v>
      </c>
      <c r="P13" s="28">
        <f>SUM(P7:P12)</f>
        <v>17</v>
      </c>
      <c r="Q13" s="28" t="s">
        <v>17</v>
      </c>
      <c r="R13" s="28" t="s">
        <v>17</v>
      </c>
      <c r="S13" s="28" t="s">
        <v>17</v>
      </c>
      <c r="T13" s="51">
        <f>SUM(T7:T12)</f>
        <v>8</v>
      </c>
      <c r="U13" s="51">
        <f>SUM(U7:U12)</f>
        <v>47</v>
      </c>
      <c r="V13" s="28"/>
      <c r="W13" s="28">
        <f>SUM(W7:W12)</f>
        <v>7</v>
      </c>
      <c r="X13" s="28"/>
      <c r="Y13" s="28"/>
      <c r="Z13" s="28"/>
      <c r="AA13" s="28"/>
      <c r="AB13" s="30"/>
      <c r="AC13" s="31"/>
    </row>
    <row r="14" spans="2:29" s="33" customFormat="1" x14ac:dyDescent="0.3">
      <c r="G14" s="34"/>
      <c r="Q14" s="33" t="s">
        <v>17</v>
      </c>
      <c r="T14" s="52">
        <f>T13/P13</f>
        <v>0.47058823529411764</v>
      </c>
      <c r="U14" s="52">
        <f>U13/(C13-P13)</f>
        <v>0.74603174603174605</v>
      </c>
      <c r="W14" s="33" t="s">
        <v>17</v>
      </c>
    </row>
    <row r="15" spans="2:29" s="33" customFormat="1" x14ac:dyDescent="0.3">
      <c r="G15" s="34"/>
      <c r="T15" s="52"/>
      <c r="U15" s="52"/>
    </row>
    <row r="16" spans="2:29" s="5" customFormat="1" ht="13.5" thickBot="1" x14ac:dyDescent="0.35">
      <c r="B16" s="1" t="s">
        <v>39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8" t="s">
        <v>24</v>
      </c>
      <c r="U16" s="48" t="s">
        <v>25</v>
      </c>
      <c r="V16" s="1"/>
      <c r="W16" s="1"/>
      <c r="X16" s="1"/>
      <c r="Y16" s="1"/>
      <c r="Z16" s="1"/>
      <c r="AA16" s="1"/>
    </row>
    <row r="17" spans="2:29" s="14" customFormat="1" x14ac:dyDescent="0.3">
      <c r="B17" s="6"/>
      <c r="C17" s="7" t="s">
        <v>0</v>
      </c>
      <c r="D17" s="8" t="s">
        <v>18</v>
      </c>
      <c r="E17" s="8" t="s">
        <v>1</v>
      </c>
      <c r="F17" s="8" t="s">
        <v>2</v>
      </c>
      <c r="G17" s="8" t="s">
        <v>3</v>
      </c>
      <c r="H17" s="9" t="s">
        <v>4</v>
      </c>
      <c r="I17" s="9" t="s">
        <v>21</v>
      </c>
      <c r="J17" s="9" t="s">
        <v>20</v>
      </c>
      <c r="K17" s="9" t="s">
        <v>3</v>
      </c>
      <c r="L17" s="10" t="s">
        <v>5</v>
      </c>
      <c r="M17" s="10" t="s">
        <v>22</v>
      </c>
      <c r="N17" s="10" t="s">
        <v>23</v>
      </c>
      <c r="O17" s="10" t="s">
        <v>3</v>
      </c>
      <c r="P17" s="11" t="s">
        <v>26</v>
      </c>
      <c r="Q17" s="11" t="s">
        <v>24</v>
      </c>
      <c r="R17" s="11" t="s">
        <v>25</v>
      </c>
      <c r="S17" s="11" t="s">
        <v>3</v>
      </c>
      <c r="T17" s="49" t="s">
        <v>36</v>
      </c>
      <c r="U17" s="49" t="s">
        <v>36</v>
      </c>
      <c r="V17" s="41" t="s">
        <v>30</v>
      </c>
      <c r="W17" s="37" t="s">
        <v>27</v>
      </c>
      <c r="X17" s="37" t="s">
        <v>28</v>
      </c>
      <c r="Y17" s="37" t="s">
        <v>29</v>
      </c>
      <c r="Z17" s="37" t="s">
        <v>3</v>
      </c>
      <c r="AA17" s="7" t="s">
        <v>14</v>
      </c>
      <c r="AB17" s="35" t="s">
        <v>15</v>
      </c>
      <c r="AC17" s="13" t="s">
        <v>16</v>
      </c>
    </row>
    <row r="18" spans="2:29" x14ac:dyDescent="0.3">
      <c r="B18" s="15" t="s">
        <v>7</v>
      </c>
      <c r="C18" s="16">
        <v>8</v>
      </c>
      <c r="D18" s="17">
        <v>2</v>
      </c>
      <c r="E18" s="18">
        <v>0</v>
      </c>
      <c r="F18" s="18">
        <v>67</v>
      </c>
      <c r="G18" s="18">
        <f>E18-F18</f>
        <v>-67</v>
      </c>
      <c r="H18" s="19">
        <v>1</v>
      </c>
      <c r="I18" s="19">
        <v>0</v>
      </c>
      <c r="J18" s="20">
        <v>57</v>
      </c>
      <c r="K18" s="20">
        <f>I18-J18</f>
        <v>-57</v>
      </c>
      <c r="L18" s="21">
        <v>0</v>
      </c>
      <c r="M18" s="21" t="s">
        <v>19</v>
      </c>
      <c r="N18" s="21" t="s">
        <v>19</v>
      </c>
      <c r="O18" s="21" t="s">
        <v>19</v>
      </c>
      <c r="P18" s="22">
        <v>2</v>
      </c>
      <c r="Q18" s="22">
        <v>0</v>
      </c>
      <c r="R18" s="22" t="s">
        <v>17</v>
      </c>
      <c r="S18" s="22" t="s">
        <v>17</v>
      </c>
      <c r="T18" s="50">
        <v>0</v>
      </c>
      <c r="U18" s="50">
        <v>4</v>
      </c>
      <c r="V18" s="40" t="s">
        <v>19</v>
      </c>
      <c r="W18" s="38">
        <v>0</v>
      </c>
      <c r="X18" s="38" t="s">
        <v>19</v>
      </c>
      <c r="Y18" s="38" t="s">
        <v>19</v>
      </c>
      <c r="Z18" s="38" t="s">
        <v>19</v>
      </c>
      <c r="AA18" s="16">
        <v>50</v>
      </c>
      <c r="AB18" s="23">
        <v>0</v>
      </c>
      <c r="AC18" s="24">
        <v>67</v>
      </c>
    </row>
    <row r="19" spans="2:29" x14ac:dyDescent="0.3">
      <c r="B19" s="15" t="s">
        <v>8</v>
      </c>
      <c r="C19" s="16">
        <v>10</v>
      </c>
      <c r="D19" s="18">
        <v>2</v>
      </c>
      <c r="E19" s="18">
        <v>0</v>
      </c>
      <c r="F19" s="18">
        <v>75</v>
      </c>
      <c r="G19" s="18">
        <f t="shared" ref="G19:G23" si="2">E19-F19</f>
        <v>-75</v>
      </c>
      <c r="H19" s="20">
        <v>0</v>
      </c>
      <c r="I19" s="20" t="s">
        <v>19</v>
      </c>
      <c r="J19" s="20" t="s">
        <v>19</v>
      </c>
      <c r="K19" s="20" t="s">
        <v>19</v>
      </c>
      <c r="L19" s="21">
        <v>2</v>
      </c>
      <c r="M19" s="21">
        <v>0</v>
      </c>
      <c r="N19" s="21">
        <v>75</v>
      </c>
      <c r="O19" s="21">
        <f>M19-N19</f>
        <v>-75</v>
      </c>
      <c r="P19" s="22">
        <v>0</v>
      </c>
      <c r="Q19" s="22" t="s">
        <v>19</v>
      </c>
      <c r="R19" s="22" t="s">
        <v>19</v>
      </c>
      <c r="S19" s="22" t="s">
        <v>19</v>
      </c>
      <c r="T19" s="50" t="s">
        <v>17</v>
      </c>
      <c r="U19" s="50">
        <v>6</v>
      </c>
      <c r="V19" s="40" t="s">
        <v>19</v>
      </c>
      <c r="W19" s="38">
        <v>2</v>
      </c>
      <c r="X19" s="38" t="s">
        <v>17</v>
      </c>
      <c r="Y19" s="38" t="s">
        <v>17</v>
      </c>
      <c r="Z19" s="38" t="s">
        <v>17</v>
      </c>
      <c r="AA19" s="16">
        <v>60</v>
      </c>
      <c r="AB19" s="23">
        <v>40</v>
      </c>
      <c r="AC19" s="24">
        <v>80</v>
      </c>
    </row>
    <row r="20" spans="2:29" x14ac:dyDescent="0.3">
      <c r="B20" s="15" t="s">
        <v>9</v>
      </c>
      <c r="C20" s="16">
        <v>17</v>
      </c>
      <c r="D20" s="18">
        <v>6</v>
      </c>
      <c r="E20" s="18">
        <v>0</v>
      </c>
      <c r="F20" s="18">
        <v>100</v>
      </c>
      <c r="G20" s="18">
        <f t="shared" si="2"/>
        <v>-100</v>
      </c>
      <c r="H20" s="20">
        <v>4</v>
      </c>
      <c r="I20" s="20">
        <v>25</v>
      </c>
      <c r="J20" s="20">
        <v>77</v>
      </c>
      <c r="K20" s="20">
        <f t="shared" ref="K19:K23" si="3">I20-J20</f>
        <v>-52</v>
      </c>
      <c r="L20" s="21">
        <v>0</v>
      </c>
      <c r="M20" s="25" t="s">
        <v>19</v>
      </c>
      <c r="N20" s="21" t="s">
        <v>19</v>
      </c>
      <c r="O20" s="21" t="s">
        <v>19</v>
      </c>
      <c r="P20" s="22">
        <v>6</v>
      </c>
      <c r="Q20" s="22" t="s">
        <v>17</v>
      </c>
      <c r="R20" s="22" t="s">
        <v>17</v>
      </c>
      <c r="S20" s="22" t="s">
        <v>17</v>
      </c>
      <c r="T20" s="50">
        <v>2</v>
      </c>
      <c r="U20" s="50">
        <v>9</v>
      </c>
      <c r="V20" s="40">
        <v>100</v>
      </c>
      <c r="W20" s="38">
        <v>1</v>
      </c>
      <c r="X20" s="43" t="s">
        <v>17</v>
      </c>
      <c r="Y20" s="43" t="s">
        <v>17</v>
      </c>
      <c r="Z20" s="43" t="s">
        <v>17</v>
      </c>
      <c r="AA20" s="16">
        <v>65</v>
      </c>
      <c r="AB20" s="23">
        <v>40</v>
      </c>
      <c r="AC20" s="24">
        <v>100</v>
      </c>
    </row>
    <row r="21" spans="2:29" x14ac:dyDescent="0.3">
      <c r="B21" s="15" t="s">
        <v>10</v>
      </c>
      <c r="C21" s="16">
        <v>16</v>
      </c>
      <c r="D21" s="18">
        <v>5</v>
      </c>
      <c r="E21" s="18">
        <v>0</v>
      </c>
      <c r="F21" s="18">
        <v>91</v>
      </c>
      <c r="G21" s="18">
        <f t="shared" si="2"/>
        <v>-91</v>
      </c>
      <c r="H21" s="26">
        <v>1</v>
      </c>
      <c r="I21" s="26">
        <v>0</v>
      </c>
      <c r="J21" s="20">
        <v>67</v>
      </c>
      <c r="K21" s="20">
        <f t="shared" si="3"/>
        <v>-67</v>
      </c>
      <c r="L21" s="21">
        <v>0</v>
      </c>
      <c r="M21" s="21" t="s">
        <v>19</v>
      </c>
      <c r="N21" s="21" t="s">
        <v>19</v>
      </c>
      <c r="O21" s="21" t="s">
        <v>19</v>
      </c>
      <c r="P21" s="22">
        <v>1</v>
      </c>
      <c r="Q21" s="22" t="s">
        <v>17</v>
      </c>
      <c r="R21" s="22" t="s">
        <v>17</v>
      </c>
      <c r="S21" s="22" t="s">
        <v>17</v>
      </c>
      <c r="T21" s="50">
        <v>0</v>
      </c>
      <c r="U21" s="50">
        <v>10</v>
      </c>
      <c r="V21" s="40">
        <v>0</v>
      </c>
      <c r="W21" s="38">
        <v>0</v>
      </c>
      <c r="X21" s="38" t="s">
        <v>19</v>
      </c>
      <c r="Y21" s="38" t="s">
        <v>19</v>
      </c>
      <c r="Z21" s="38" t="s">
        <v>19</v>
      </c>
      <c r="AA21" s="16">
        <v>63</v>
      </c>
      <c r="AB21" s="23">
        <v>33</v>
      </c>
      <c r="AC21" s="24">
        <v>80</v>
      </c>
    </row>
    <row r="22" spans="2:29" x14ac:dyDescent="0.3">
      <c r="B22" s="15" t="s">
        <v>11</v>
      </c>
      <c r="C22" s="16">
        <v>8</v>
      </c>
      <c r="D22" s="18">
        <v>2</v>
      </c>
      <c r="E22" s="18">
        <v>0</v>
      </c>
      <c r="F22" s="18">
        <v>67</v>
      </c>
      <c r="G22" s="18">
        <f t="shared" si="2"/>
        <v>-67</v>
      </c>
      <c r="H22" s="20">
        <v>0</v>
      </c>
      <c r="I22" s="20" t="s">
        <v>19</v>
      </c>
      <c r="J22" s="20" t="s">
        <v>19</v>
      </c>
      <c r="K22" s="20" t="s">
        <v>19</v>
      </c>
      <c r="L22" s="21">
        <v>0</v>
      </c>
      <c r="M22" s="25" t="s">
        <v>19</v>
      </c>
      <c r="N22" s="21" t="s">
        <v>19</v>
      </c>
      <c r="O22" s="21" t="s">
        <v>19</v>
      </c>
      <c r="P22" s="22">
        <v>1</v>
      </c>
      <c r="Q22" s="22" t="s">
        <v>17</v>
      </c>
      <c r="R22" s="22" t="s">
        <v>17</v>
      </c>
      <c r="S22" s="22" t="s">
        <v>17</v>
      </c>
      <c r="T22" s="50">
        <v>0</v>
      </c>
      <c r="U22" s="50">
        <v>4</v>
      </c>
      <c r="V22" s="40" t="s">
        <v>19</v>
      </c>
      <c r="W22" s="38">
        <v>1</v>
      </c>
      <c r="X22" s="38" t="s">
        <v>17</v>
      </c>
      <c r="Y22" s="38" t="s">
        <v>17</v>
      </c>
      <c r="Z22" s="38" t="s">
        <v>17</v>
      </c>
      <c r="AA22" s="16">
        <v>50</v>
      </c>
      <c r="AB22" s="23">
        <v>60</v>
      </c>
      <c r="AC22" s="24">
        <v>33</v>
      </c>
    </row>
    <row r="23" spans="2:29" x14ac:dyDescent="0.3">
      <c r="B23" s="15" t="s">
        <v>12</v>
      </c>
      <c r="C23" s="16">
        <v>21</v>
      </c>
      <c r="D23" s="18">
        <v>0</v>
      </c>
      <c r="E23" s="18" t="s">
        <v>19</v>
      </c>
      <c r="F23" s="18" t="s">
        <v>19</v>
      </c>
      <c r="G23" s="18" t="s">
        <v>19</v>
      </c>
      <c r="H23" s="26">
        <v>2</v>
      </c>
      <c r="I23" s="26">
        <v>50</v>
      </c>
      <c r="J23" s="20">
        <v>68</v>
      </c>
      <c r="K23" s="20">
        <f t="shared" si="3"/>
        <v>-18</v>
      </c>
      <c r="L23" s="21">
        <v>0</v>
      </c>
      <c r="M23" s="21" t="s">
        <v>19</v>
      </c>
      <c r="N23" s="21" t="s">
        <v>19</v>
      </c>
      <c r="O23" s="21" t="s">
        <v>19</v>
      </c>
      <c r="P23" s="22">
        <v>7</v>
      </c>
      <c r="Q23" s="22" t="s">
        <v>17</v>
      </c>
      <c r="R23" s="22" t="s">
        <v>17</v>
      </c>
      <c r="S23" s="22" t="s">
        <v>17</v>
      </c>
      <c r="T23" s="50">
        <v>5</v>
      </c>
      <c r="U23" s="50">
        <v>9</v>
      </c>
      <c r="V23" s="40">
        <v>71</v>
      </c>
      <c r="W23" s="38">
        <v>2</v>
      </c>
      <c r="X23" s="38" t="s">
        <v>17</v>
      </c>
      <c r="Y23" s="38" t="s">
        <v>17</v>
      </c>
      <c r="Z23" s="38" t="s">
        <v>17</v>
      </c>
      <c r="AA23" s="16">
        <v>67</v>
      </c>
      <c r="AB23" s="23">
        <v>57</v>
      </c>
      <c r="AC23" s="24">
        <v>86</v>
      </c>
    </row>
    <row r="24" spans="2:29" s="32" customFormat="1" ht="13.5" thickBot="1" x14ac:dyDescent="0.35">
      <c r="B24" s="27" t="s">
        <v>6</v>
      </c>
      <c r="C24" s="28">
        <f>SUM(C18:C23)</f>
        <v>80</v>
      </c>
      <c r="D24" s="28">
        <f>SUM(D18:D23)</f>
        <v>17</v>
      </c>
      <c r="E24" s="28"/>
      <c r="F24" s="29" t="s">
        <v>17</v>
      </c>
      <c r="G24" s="28" t="s">
        <v>17</v>
      </c>
      <c r="H24" s="28">
        <f>SUM(H18:H23)</f>
        <v>8</v>
      </c>
      <c r="I24" s="28"/>
      <c r="J24" s="28" t="s">
        <v>17</v>
      </c>
      <c r="K24" s="28" t="s">
        <v>17</v>
      </c>
      <c r="L24" s="28">
        <f>SUM(L18:L23)</f>
        <v>2</v>
      </c>
      <c r="M24" s="28"/>
      <c r="N24" s="28" t="s">
        <v>17</v>
      </c>
      <c r="O24" s="28" t="s">
        <v>17</v>
      </c>
      <c r="P24" s="28">
        <f>SUM(P18:P23)</f>
        <v>17</v>
      </c>
      <c r="Q24" s="28" t="s">
        <v>17</v>
      </c>
      <c r="R24" s="28" t="s">
        <v>17</v>
      </c>
      <c r="S24" s="28" t="s">
        <v>17</v>
      </c>
      <c r="T24" s="51">
        <f>SUM(T18:T23)</f>
        <v>7</v>
      </c>
      <c r="U24" s="51">
        <f>SUM(U18:U23)</f>
        <v>42</v>
      </c>
      <c r="V24" s="28"/>
      <c r="W24" s="28">
        <f>SUM(W18:W23)</f>
        <v>6</v>
      </c>
      <c r="X24" s="28"/>
      <c r="Y24" s="28"/>
      <c r="Z24" s="28"/>
      <c r="AA24" s="28"/>
      <c r="AB24" s="36"/>
      <c r="AC24" s="31"/>
    </row>
    <row r="25" spans="2:29" s="32" customFormat="1" x14ac:dyDescent="0.3">
      <c r="B25" s="44"/>
      <c r="C25" s="45"/>
      <c r="D25" s="45"/>
      <c r="E25" s="45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2">
        <f>T24/P24</f>
        <v>0.41176470588235292</v>
      </c>
      <c r="U25" s="52">
        <f>U24/(C24-P24)</f>
        <v>0.66666666666666663</v>
      </c>
      <c r="V25" s="45"/>
      <c r="W25" s="45"/>
      <c r="X25" s="45"/>
      <c r="Y25" s="45"/>
      <c r="Z25" s="45"/>
      <c r="AA25" s="45"/>
      <c r="AB25" s="45"/>
      <c r="AC25" s="45"/>
    </row>
    <row r="26" spans="2:29" s="5" customFormat="1" x14ac:dyDescent="0.3">
      <c r="D26" s="5" t="s">
        <v>17</v>
      </c>
      <c r="T26" s="53"/>
      <c r="U26" s="53"/>
    </row>
    <row r="27" spans="2:29" s="5" customFormat="1" ht="13.5" thickBot="1" x14ac:dyDescent="0.35">
      <c r="B27" s="1" t="s">
        <v>40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8" t="s">
        <v>24</v>
      </c>
      <c r="U27" s="48" t="s">
        <v>25</v>
      </c>
      <c r="V27" s="1"/>
      <c r="W27" s="1"/>
      <c r="X27" s="1"/>
      <c r="Y27" s="1"/>
      <c r="Z27" s="1"/>
      <c r="AA27" s="1"/>
    </row>
    <row r="28" spans="2:29" s="14" customFormat="1" x14ac:dyDescent="0.3">
      <c r="B28" s="6"/>
      <c r="C28" s="7" t="s">
        <v>0</v>
      </c>
      <c r="D28" s="8" t="s">
        <v>18</v>
      </c>
      <c r="E28" s="8" t="s">
        <v>1</v>
      </c>
      <c r="F28" s="8" t="s">
        <v>2</v>
      </c>
      <c r="G28" s="8" t="s">
        <v>3</v>
      </c>
      <c r="H28" s="9" t="s">
        <v>4</v>
      </c>
      <c r="I28" s="9" t="s">
        <v>21</v>
      </c>
      <c r="J28" s="9" t="s">
        <v>20</v>
      </c>
      <c r="K28" s="9" t="s">
        <v>3</v>
      </c>
      <c r="L28" s="10" t="s">
        <v>5</v>
      </c>
      <c r="M28" s="10" t="s">
        <v>22</v>
      </c>
      <c r="N28" s="10" t="s">
        <v>23</v>
      </c>
      <c r="O28" s="10" t="s">
        <v>3</v>
      </c>
      <c r="P28" s="11" t="s">
        <v>26</v>
      </c>
      <c r="Q28" s="11" t="s">
        <v>24</v>
      </c>
      <c r="R28" s="11" t="s">
        <v>25</v>
      </c>
      <c r="S28" s="11" t="s">
        <v>3</v>
      </c>
      <c r="T28" s="49" t="s">
        <v>36</v>
      </c>
      <c r="U28" s="49" t="s">
        <v>36</v>
      </c>
      <c r="V28" s="41" t="s">
        <v>30</v>
      </c>
      <c r="W28" s="37" t="s">
        <v>27</v>
      </c>
      <c r="X28" s="37" t="s">
        <v>28</v>
      </c>
      <c r="Y28" s="37" t="s">
        <v>29</v>
      </c>
      <c r="Z28" s="37" t="s">
        <v>3</v>
      </c>
      <c r="AA28" s="7" t="s">
        <v>14</v>
      </c>
      <c r="AB28" s="35" t="s">
        <v>15</v>
      </c>
      <c r="AC28" s="13" t="s">
        <v>16</v>
      </c>
    </row>
    <row r="29" spans="2:29" x14ac:dyDescent="0.3">
      <c r="B29" s="15" t="s">
        <v>7</v>
      </c>
      <c r="C29" s="16">
        <v>8</v>
      </c>
      <c r="D29" s="17">
        <v>2</v>
      </c>
      <c r="E29" s="18">
        <v>0</v>
      </c>
      <c r="F29" s="18">
        <v>83</v>
      </c>
      <c r="G29" s="18">
        <f>E29-F29</f>
        <v>-83</v>
      </c>
      <c r="H29" s="19">
        <v>1</v>
      </c>
      <c r="I29" s="19">
        <v>0</v>
      </c>
      <c r="J29" s="20">
        <v>71</v>
      </c>
      <c r="K29" s="20">
        <f>I29-J29</f>
        <v>-71</v>
      </c>
      <c r="L29" s="21">
        <v>0</v>
      </c>
      <c r="M29" s="21" t="s">
        <v>19</v>
      </c>
      <c r="N29" s="21" t="s">
        <v>19</v>
      </c>
      <c r="O29" s="21" t="s">
        <v>19</v>
      </c>
      <c r="P29" s="22">
        <v>2</v>
      </c>
      <c r="Q29" s="22" t="s">
        <v>17</v>
      </c>
      <c r="R29" s="22" t="s">
        <v>17</v>
      </c>
      <c r="S29" s="22" t="s">
        <v>17</v>
      </c>
      <c r="T29" s="50">
        <v>0</v>
      </c>
      <c r="U29" s="50">
        <v>5</v>
      </c>
      <c r="V29" s="40" t="s">
        <v>19</v>
      </c>
      <c r="W29" s="38">
        <v>0</v>
      </c>
      <c r="X29" s="38" t="s">
        <v>19</v>
      </c>
      <c r="Y29" s="38" t="s">
        <v>19</v>
      </c>
      <c r="Z29" s="38" t="s">
        <v>19</v>
      </c>
      <c r="AA29" s="16">
        <v>63</v>
      </c>
      <c r="AB29" s="23">
        <v>50</v>
      </c>
      <c r="AC29" s="24">
        <v>67</v>
      </c>
    </row>
    <row r="30" spans="2:29" x14ac:dyDescent="0.3">
      <c r="B30" s="15" t="s">
        <v>8</v>
      </c>
      <c r="C30" s="16">
        <v>10</v>
      </c>
      <c r="D30" s="18">
        <v>2</v>
      </c>
      <c r="E30" s="18">
        <v>0</v>
      </c>
      <c r="F30" s="18">
        <v>75</v>
      </c>
      <c r="G30" s="18">
        <f t="shared" ref="G30:G33" si="4">E30-F30</f>
        <v>-75</v>
      </c>
      <c r="H30" s="20">
        <v>0</v>
      </c>
      <c r="I30" s="20" t="s">
        <v>19</v>
      </c>
      <c r="J30" s="20" t="s">
        <v>19</v>
      </c>
      <c r="K30" s="20" t="s">
        <v>19</v>
      </c>
      <c r="L30" s="21">
        <v>2</v>
      </c>
      <c r="M30" s="21">
        <v>0</v>
      </c>
      <c r="N30" s="21">
        <v>75</v>
      </c>
      <c r="O30" s="21">
        <f>M30-N30</f>
        <v>-75</v>
      </c>
      <c r="P30" s="22">
        <v>0</v>
      </c>
      <c r="Q30" s="22" t="s">
        <v>19</v>
      </c>
      <c r="R30" s="22" t="s">
        <v>19</v>
      </c>
      <c r="S30" s="22" t="s">
        <v>19</v>
      </c>
      <c r="T30" s="50" t="s">
        <v>17</v>
      </c>
      <c r="U30" s="50">
        <v>6</v>
      </c>
      <c r="V30" s="40" t="s">
        <v>19</v>
      </c>
      <c r="W30" s="38">
        <v>2</v>
      </c>
      <c r="X30" s="38" t="s">
        <v>17</v>
      </c>
      <c r="Y30" s="38" t="s">
        <v>17</v>
      </c>
      <c r="Z30" s="38" t="s">
        <v>17</v>
      </c>
      <c r="AA30" s="16">
        <v>60</v>
      </c>
      <c r="AB30" s="23">
        <v>40</v>
      </c>
      <c r="AC30" s="24">
        <v>80</v>
      </c>
    </row>
    <row r="31" spans="2:29" x14ac:dyDescent="0.3">
      <c r="B31" s="15" t="s">
        <v>9</v>
      </c>
      <c r="C31" s="16">
        <v>17</v>
      </c>
      <c r="D31" s="18">
        <v>6</v>
      </c>
      <c r="E31" s="18">
        <v>0</v>
      </c>
      <c r="F31" s="18">
        <v>91</v>
      </c>
      <c r="G31" s="18">
        <f t="shared" si="4"/>
        <v>-91</v>
      </c>
      <c r="H31" s="20">
        <v>4</v>
      </c>
      <c r="I31" s="20">
        <v>25</v>
      </c>
      <c r="J31" s="20">
        <v>69</v>
      </c>
      <c r="K31" s="20">
        <f t="shared" ref="K30:K34" si="5">I31-J31</f>
        <v>-44</v>
      </c>
      <c r="L31" s="21">
        <v>0</v>
      </c>
      <c r="M31" s="25" t="s">
        <v>19</v>
      </c>
      <c r="N31" s="21" t="s">
        <v>19</v>
      </c>
      <c r="O31" s="21" t="s">
        <v>19</v>
      </c>
      <c r="P31" s="22">
        <v>6</v>
      </c>
      <c r="Q31" s="22" t="s">
        <v>17</v>
      </c>
      <c r="R31" s="22" t="s">
        <v>17</v>
      </c>
      <c r="S31" s="22" t="s">
        <v>17</v>
      </c>
      <c r="T31" s="50">
        <v>2</v>
      </c>
      <c r="U31" s="50">
        <v>8</v>
      </c>
      <c r="V31" s="40">
        <v>100</v>
      </c>
      <c r="W31" s="38">
        <v>2</v>
      </c>
      <c r="X31" s="43" t="s">
        <v>17</v>
      </c>
      <c r="Y31" s="43" t="s">
        <v>17</v>
      </c>
      <c r="Z31" s="43" t="s">
        <v>17</v>
      </c>
      <c r="AA31" s="16">
        <v>59</v>
      </c>
      <c r="AB31" s="23">
        <v>40</v>
      </c>
      <c r="AC31" s="24">
        <v>86</v>
      </c>
    </row>
    <row r="32" spans="2:29" x14ac:dyDescent="0.3">
      <c r="B32" s="15" t="s">
        <v>10</v>
      </c>
      <c r="C32" s="16">
        <v>16</v>
      </c>
      <c r="D32" s="18">
        <v>5</v>
      </c>
      <c r="E32" s="18">
        <v>20</v>
      </c>
      <c r="F32" s="18">
        <v>91</v>
      </c>
      <c r="G32" s="18">
        <f t="shared" si="4"/>
        <v>-71</v>
      </c>
      <c r="H32" s="26">
        <v>1</v>
      </c>
      <c r="I32" s="26">
        <v>100</v>
      </c>
      <c r="J32" s="20">
        <v>60</v>
      </c>
      <c r="K32" s="20">
        <f t="shared" si="5"/>
        <v>40</v>
      </c>
      <c r="L32" s="21">
        <v>0</v>
      </c>
      <c r="M32" s="21" t="s">
        <v>19</v>
      </c>
      <c r="N32" s="21" t="s">
        <v>19</v>
      </c>
      <c r="O32" s="21" t="s">
        <v>19</v>
      </c>
      <c r="P32" s="22">
        <v>1</v>
      </c>
      <c r="Q32" s="22" t="s">
        <v>17</v>
      </c>
      <c r="R32" s="22" t="s">
        <v>17</v>
      </c>
      <c r="S32" s="22" t="s">
        <v>17</v>
      </c>
      <c r="T32" s="50">
        <v>1</v>
      </c>
      <c r="U32" s="50">
        <v>9</v>
      </c>
      <c r="V32" s="40">
        <v>100</v>
      </c>
      <c r="W32" s="38">
        <v>1</v>
      </c>
      <c r="X32" s="38" t="s">
        <v>17</v>
      </c>
      <c r="Y32" s="38" t="s">
        <v>17</v>
      </c>
      <c r="Z32" s="38" t="s">
        <v>17</v>
      </c>
      <c r="AA32" s="16">
        <v>63</v>
      </c>
      <c r="AB32" s="23">
        <v>67</v>
      </c>
      <c r="AC32" s="24">
        <v>60</v>
      </c>
    </row>
    <row r="33" spans="2:29" x14ac:dyDescent="0.3">
      <c r="B33" s="15" t="s">
        <v>11</v>
      </c>
      <c r="C33" s="16">
        <v>8</v>
      </c>
      <c r="D33" s="18">
        <v>2</v>
      </c>
      <c r="E33" s="18">
        <v>0</v>
      </c>
      <c r="F33" s="18">
        <v>67</v>
      </c>
      <c r="G33" s="18">
        <f t="shared" si="4"/>
        <v>-67</v>
      </c>
      <c r="H33" s="20">
        <v>0</v>
      </c>
      <c r="I33" s="20" t="s">
        <v>19</v>
      </c>
      <c r="J33" s="20" t="s">
        <v>19</v>
      </c>
      <c r="K33" s="20" t="s">
        <v>19</v>
      </c>
      <c r="L33" s="21">
        <v>0</v>
      </c>
      <c r="M33" s="25" t="s">
        <v>19</v>
      </c>
      <c r="N33" s="21" t="s">
        <v>19</v>
      </c>
      <c r="O33" s="21" t="s">
        <v>19</v>
      </c>
      <c r="P33" s="22">
        <v>1</v>
      </c>
      <c r="Q33" s="22" t="s">
        <v>17</v>
      </c>
      <c r="R33" s="22" t="s">
        <v>17</v>
      </c>
      <c r="S33" s="22" t="s">
        <v>17</v>
      </c>
      <c r="T33" s="50">
        <v>0</v>
      </c>
      <c r="U33" s="50">
        <v>4</v>
      </c>
      <c r="V33" s="40" t="s">
        <v>19</v>
      </c>
      <c r="W33" s="38">
        <v>0</v>
      </c>
      <c r="X33" s="38" t="s">
        <v>19</v>
      </c>
      <c r="Y33" s="38" t="s">
        <v>19</v>
      </c>
      <c r="Z33" s="38" t="s">
        <v>19</v>
      </c>
      <c r="AA33" s="16">
        <v>50</v>
      </c>
      <c r="AB33" s="23">
        <v>60</v>
      </c>
      <c r="AC33" s="24">
        <v>33</v>
      </c>
    </row>
    <row r="34" spans="2:29" x14ac:dyDescent="0.3">
      <c r="B34" s="15" t="s">
        <v>12</v>
      </c>
      <c r="C34" s="16">
        <v>21</v>
      </c>
      <c r="D34" s="18">
        <v>0</v>
      </c>
      <c r="E34" s="18" t="s">
        <v>19</v>
      </c>
      <c r="F34" s="18" t="s">
        <v>19</v>
      </c>
      <c r="G34" s="18" t="s">
        <v>19</v>
      </c>
      <c r="H34" s="26">
        <v>2</v>
      </c>
      <c r="I34" s="26">
        <v>50</v>
      </c>
      <c r="J34" s="20">
        <v>79</v>
      </c>
      <c r="K34" s="20">
        <f t="shared" si="5"/>
        <v>-29</v>
      </c>
      <c r="L34" s="21">
        <v>0</v>
      </c>
      <c r="M34" s="21" t="s">
        <v>19</v>
      </c>
      <c r="N34" s="21" t="s">
        <v>19</v>
      </c>
      <c r="O34" s="21" t="s">
        <v>19</v>
      </c>
      <c r="P34" s="22">
        <v>7</v>
      </c>
      <c r="Q34" s="22" t="s">
        <v>17</v>
      </c>
      <c r="R34" s="22" t="s">
        <v>17</v>
      </c>
      <c r="S34" s="22" t="s">
        <v>17</v>
      </c>
      <c r="T34" s="50">
        <v>5</v>
      </c>
      <c r="U34" s="50">
        <v>11</v>
      </c>
      <c r="V34" s="40">
        <v>71</v>
      </c>
      <c r="W34" s="38">
        <v>1</v>
      </c>
      <c r="X34" s="38" t="s">
        <v>17</v>
      </c>
      <c r="Y34" s="38" t="s">
        <v>17</v>
      </c>
      <c r="Z34" s="38" t="s">
        <v>17</v>
      </c>
      <c r="AA34" s="16">
        <v>76</v>
      </c>
      <c r="AB34" s="23">
        <v>79</v>
      </c>
      <c r="AC34" s="24">
        <v>71</v>
      </c>
    </row>
    <row r="35" spans="2:29" s="32" customFormat="1" ht="13.5" thickBot="1" x14ac:dyDescent="0.35">
      <c r="B35" s="27" t="s">
        <v>6</v>
      </c>
      <c r="C35" s="28">
        <f>SUM(C29:C34)</f>
        <v>80</v>
      </c>
      <c r="D35" s="28">
        <f>SUM(D29:D34)</f>
        <v>17</v>
      </c>
      <c r="E35" s="29" t="s">
        <v>17</v>
      </c>
      <c r="F35" s="29" t="s">
        <v>17</v>
      </c>
      <c r="G35" s="28" t="s">
        <v>17</v>
      </c>
      <c r="H35" s="28">
        <f>SUM(H29:H34)</f>
        <v>8</v>
      </c>
      <c r="I35" s="28"/>
      <c r="J35" s="28" t="s">
        <v>17</v>
      </c>
      <c r="K35" s="28" t="s">
        <v>17</v>
      </c>
      <c r="L35" s="28">
        <f>SUM(L29:L34)</f>
        <v>2</v>
      </c>
      <c r="M35" s="28"/>
      <c r="N35" s="28" t="s">
        <v>17</v>
      </c>
      <c r="O35" s="28" t="s">
        <v>17</v>
      </c>
      <c r="P35" s="28">
        <f>SUM(P29:P34)</f>
        <v>17</v>
      </c>
      <c r="Q35" s="28" t="s">
        <v>17</v>
      </c>
      <c r="R35" s="28" t="s">
        <v>17</v>
      </c>
      <c r="S35" s="28" t="s">
        <v>17</v>
      </c>
      <c r="T35" s="51">
        <f>SUM(T29:T34)</f>
        <v>8</v>
      </c>
      <c r="U35" s="51">
        <f>SUM(U29:U34)</f>
        <v>43</v>
      </c>
      <c r="V35" s="28"/>
      <c r="W35" s="28">
        <f>SUM(W29:W34)</f>
        <v>6</v>
      </c>
      <c r="X35" s="28"/>
      <c r="Y35" s="28"/>
      <c r="Z35" s="28"/>
      <c r="AA35" s="28"/>
      <c r="AB35" s="28"/>
      <c r="AC35" s="31"/>
    </row>
    <row r="36" spans="2:29" x14ac:dyDescent="0.3">
      <c r="D36" s="3" t="s">
        <v>17</v>
      </c>
      <c r="E36" s="3" t="s">
        <v>17</v>
      </c>
      <c r="T36" s="52">
        <f>T35/P35</f>
        <v>0.47058823529411764</v>
      </c>
      <c r="U36" s="52">
        <f>U35/(C35-P35)</f>
        <v>0.68253968253968256</v>
      </c>
    </row>
    <row r="37" spans="2:29" x14ac:dyDescent="0.3">
      <c r="T37" s="54"/>
      <c r="U37" s="54"/>
    </row>
  </sheetData>
  <pageMargins left="0.25" right="0.25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C37"/>
  <sheetViews>
    <sheetView topLeftCell="A4" zoomScale="80" zoomScaleNormal="80" workbookViewId="0">
      <selection activeCell="E7" sqref="E7"/>
    </sheetView>
  </sheetViews>
  <sheetFormatPr defaultColWidth="9.1796875" defaultRowHeight="13" x14ac:dyDescent="0.3"/>
  <cols>
    <col min="1" max="1" width="4.7265625" style="3" customWidth="1"/>
    <col min="2" max="2" width="4.1796875" style="3" customWidth="1"/>
    <col min="3" max="5" width="7.1796875" style="3" customWidth="1"/>
    <col min="6" max="6" width="7.54296875" style="3" customWidth="1"/>
    <col min="7" max="7" width="8.7265625" style="3" customWidth="1"/>
    <col min="8" max="21" width="7.1796875" style="3" customWidth="1"/>
    <col min="22" max="22" width="10" style="3" customWidth="1"/>
    <col min="23" max="23" width="7.81640625" style="3" customWidth="1"/>
    <col min="24" max="31" width="7.1796875" style="3" customWidth="1"/>
    <col min="32" max="16384" width="9.1796875" style="3"/>
  </cols>
  <sheetData>
    <row r="2" spans="2:29" x14ac:dyDescent="0.3">
      <c r="C2" s="39" t="s">
        <v>33</v>
      </c>
    </row>
    <row r="5" spans="2:29" ht="13.5" thickBot="1" x14ac:dyDescent="0.35">
      <c r="B5" s="1" t="s">
        <v>37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8" t="s">
        <v>24</v>
      </c>
      <c r="U5" s="48" t="s">
        <v>25</v>
      </c>
      <c r="V5" s="2"/>
      <c r="W5" s="2"/>
      <c r="X5" s="2"/>
      <c r="Y5" s="2"/>
      <c r="Z5" s="2"/>
      <c r="AA5" s="2"/>
    </row>
    <row r="6" spans="2:29" s="14" customFormat="1" x14ac:dyDescent="0.3">
      <c r="B6" s="6"/>
      <c r="C6" s="7" t="s">
        <v>0</v>
      </c>
      <c r="D6" s="8" t="s">
        <v>18</v>
      </c>
      <c r="E6" s="8" t="s">
        <v>1</v>
      </c>
      <c r="F6" s="8" t="s">
        <v>2</v>
      </c>
      <c r="G6" s="8" t="s">
        <v>3</v>
      </c>
      <c r="H6" s="9" t="s">
        <v>4</v>
      </c>
      <c r="I6" s="9" t="s">
        <v>21</v>
      </c>
      <c r="J6" s="9" t="s">
        <v>20</v>
      </c>
      <c r="K6" s="9" t="s">
        <v>3</v>
      </c>
      <c r="L6" s="10" t="s">
        <v>5</v>
      </c>
      <c r="M6" s="10" t="s">
        <v>22</v>
      </c>
      <c r="N6" s="10" t="s">
        <v>23</v>
      </c>
      <c r="O6" s="10" t="s">
        <v>3</v>
      </c>
      <c r="P6" s="11" t="s">
        <v>26</v>
      </c>
      <c r="Q6" s="11" t="s">
        <v>24</v>
      </c>
      <c r="R6" s="11" t="s">
        <v>25</v>
      </c>
      <c r="S6" s="11" t="s">
        <v>3</v>
      </c>
      <c r="T6" s="49" t="s">
        <v>36</v>
      </c>
      <c r="U6" s="49" t="s">
        <v>36</v>
      </c>
      <c r="V6" s="41" t="s">
        <v>30</v>
      </c>
      <c r="W6" s="37" t="s">
        <v>27</v>
      </c>
      <c r="X6" s="37" t="s">
        <v>28</v>
      </c>
      <c r="Y6" s="37" t="s">
        <v>29</v>
      </c>
      <c r="Z6" s="37" t="s">
        <v>3</v>
      </c>
      <c r="AA6" s="7" t="s">
        <v>6</v>
      </c>
      <c r="AB6" s="12" t="s">
        <v>15</v>
      </c>
      <c r="AC6" s="13" t="s">
        <v>16</v>
      </c>
    </row>
    <row r="7" spans="2:29" x14ac:dyDescent="0.3">
      <c r="B7" s="15" t="s">
        <v>7</v>
      </c>
      <c r="C7" s="16">
        <v>8</v>
      </c>
      <c r="D7" s="17">
        <v>2</v>
      </c>
      <c r="E7" s="18">
        <v>0</v>
      </c>
      <c r="F7" s="18">
        <v>100</v>
      </c>
      <c r="G7" s="18">
        <v>-100</v>
      </c>
      <c r="H7" s="19">
        <v>1</v>
      </c>
      <c r="I7" s="19">
        <v>100</v>
      </c>
      <c r="J7" s="20">
        <v>86</v>
      </c>
      <c r="K7" s="20">
        <v>14</v>
      </c>
      <c r="L7" s="21">
        <v>0</v>
      </c>
      <c r="M7" s="21" t="s">
        <v>19</v>
      </c>
      <c r="N7" s="21" t="s">
        <v>19</v>
      </c>
      <c r="O7" s="21" t="s">
        <v>19</v>
      </c>
      <c r="P7" s="22">
        <v>2</v>
      </c>
      <c r="Q7" s="22">
        <v>50</v>
      </c>
      <c r="R7" s="22">
        <v>100</v>
      </c>
      <c r="S7" s="22">
        <v>-50</v>
      </c>
      <c r="T7" s="50">
        <v>1</v>
      </c>
      <c r="U7" s="50">
        <v>6</v>
      </c>
      <c r="V7" s="40">
        <v>50</v>
      </c>
      <c r="W7" s="38">
        <v>0</v>
      </c>
      <c r="X7" s="38" t="s">
        <v>19</v>
      </c>
      <c r="Y7" s="38" t="s">
        <v>19</v>
      </c>
      <c r="Z7" s="38" t="s">
        <v>19</v>
      </c>
      <c r="AA7" s="16">
        <v>88</v>
      </c>
      <c r="AB7" s="23">
        <v>50</v>
      </c>
      <c r="AC7" s="24">
        <v>100</v>
      </c>
    </row>
    <row r="8" spans="2:29" x14ac:dyDescent="0.3">
      <c r="B8" s="15" t="s">
        <v>8</v>
      </c>
      <c r="C8" s="16">
        <v>10</v>
      </c>
      <c r="D8" s="18">
        <v>2</v>
      </c>
      <c r="E8" s="18">
        <v>0</v>
      </c>
      <c r="F8" s="18">
        <v>71</v>
      </c>
      <c r="G8" s="18">
        <v>-71</v>
      </c>
      <c r="H8" s="20">
        <v>0</v>
      </c>
      <c r="I8" s="20" t="s">
        <v>19</v>
      </c>
      <c r="J8" s="20" t="s">
        <v>19</v>
      </c>
      <c r="K8" s="20" t="s">
        <v>19</v>
      </c>
      <c r="L8" s="21">
        <v>1</v>
      </c>
      <c r="M8" s="21">
        <v>100</v>
      </c>
      <c r="N8" s="21">
        <v>50</v>
      </c>
      <c r="O8" s="21">
        <v>50</v>
      </c>
      <c r="P8" s="22">
        <v>0</v>
      </c>
      <c r="Q8" s="22" t="s">
        <v>19</v>
      </c>
      <c r="R8" s="22" t="s">
        <v>19</v>
      </c>
      <c r="S8" s="22" t="s">
        <v>19</v>
      </c>
      <c r="T8" s="50">
        <v>0</v>
      </c>
      <c r="U8" s="50">
        <v>5</v>
      </c>
      <c r="V8" s="40" t="s">
        <v>19</v>
      </c>
      <c r="W8" s="38">
        <v>2</v>
      </c>
      <c r="X8" s="38">
        <v>0</v>
      </c>
      <c r="Y8" s="38">
        <v>71</v>
      </c>
      <c r="Z8" s="38">
        <v>-71</v>
      </c>
      <c r="AA8" s="16">
        <v>56</v>
      </c>
      <c r="AB8" s="23">
        <v>50</v>
      </c>
      <c r="AC8" s="24">
        <v>60</v>
      </c>
    </row>
    <row r="9" spans="2:29" x14ac:dyDescent="0.3">
      <c r="B9" s="15" t="s">
        <v>9</v>
      </c>
      <c r="C9" s="16">
        <v>17</v>
      </c>
      <c r="D9" s="18">
        <v>6</v>
      </c>
      <c r="E9" s="18">
        <v>100</v>
      </c>
      <c r="F9" s="18">
        <v>83</v>
      </c>
      <c r="G9" s="18">
        <v>17</v>
      </c>
      <c r="H9" s="20">
        <v>4</v>
      </c>
      <c r="I9" s="20">
        <v>100</v>
      </c>
      <c r="J9" s="20">
        <v>85</v>
      </c>
      <c r="K9" s="20">
        <v>15</v>
      </c>
      <c r="L9" s="21">
        <v>0</v>
      </c>
      <c r="M9" s="25" t="s">
        <v>19</v>
      </c>
      <c r="N9" s="21" t="s">
        <v>19</v>
      </c>
      <c r="O9" s="21" t="s">
        <v>19</v>
      </c>
      <c r="P9" s="22">
        <v>6</v>
      </c>
      <c r="Q9" s="22">
        <v>100</v>
      </c>
      <c r="R9" s="22">
        <v>82</v>
      </c>
      <c r="S9" s="22">
        <v>18</v>
      </c>
      <c r="T9" s="50">
        <v>6</v>
      </c>
      <c r="U9" s="50">
        <v>9</v>
      </c>
      <c r="V9" s="40">
        <v>100</v>
      </c>
      <c r="W9" s="38">
        <v>2</v>
      </c>
      <c r="X9" s="38" t="s">
        <v>17</v>
      </c>
      <c r="Y9" s="38" t="s">
        <v>17</v>
      </c>
      <c r="Z9" s="38" t="s">
        <v>17</v>
      </c>
      <c r="AA9" s="16">
        <v>88</v>
      </c>
      <c r="AB9" s="23">
        <v>80</v>
      </c>
      <c r="AC9" s="24">
        <v>100</v>
      </c>
    </row>
    <row r="10" spans="2:29" x14ac:dyDescent="0.3">
      <c r="B10" s="15" t="s">
        <v>10</v>
      </c>
      <c r="C10" s="16">
        <v>16</v>
      </c>
      <c r="D10" s="18">
        <v>5</v>
      </c>
      <c r="E10" s="18">
        <v>80</v>
      </c>
      <c r="F10" s="18">
        <v>91</v>
      </c>
      <c r="G10" s="18">
        <v>-11</v>
      </c>
      <c r="H10" s="26">
        <v>1</v>
      </c>
      <c r="I10" s="26">
        <v>100</v>
      </c>
      <c r="J10" s="20">
        <v>87</v>
      </c>
      <c r="K10" s="20">
        <v>13</v>
      </c>
      <c r="L10" s="21">
        <v>0</v>
      </c>
      <c r="M10" s="21" t="s">
        <v>19</v>
      </c>
      <c r="N10" s="21" t="s">
        <v>19</v>
      </c>
      <c r="O10" s="21" t="s">
        <v>19</v>
      </c>
      <c r="P10" s="22">
        <v>1</v>
      </c>
      <c r="Q10" s="22">
        <v>100</v>
      </c>
      <c r="R10" s="22">
        <v>87</v>
      </c>
      <c r="S10" s="22">
        <v>13</v>
      </c>
      <c r="T10" s="50">
        <v>1</v>
      </c>
      <c r="U10" s="50">
        <v>13</v>
      </c>
      <c r="V10" s="40">
        <v>100</v>
      </c>
      <c r="W10" s="38">
        <v>0</v>
      </c>
      <c r="X10" s="38" t="s">
        <v>19</v>
      </c>
      <c r="Y10" s="38" t="s">
        <v>19</v>
      </c>
      <c r="Z10" s="38" t="s">
        <v>19</v>
      </c>
      <c r="AA10" s="16">
        <v>88</v>
      </c>
      <c r="AB10" s="23">
        <v>83</v>
      </c>
      <c r="AC10" s="24">
        <v>90</v>
      </c>
    </row>
    <row r="11" spans="2:29" x14ac:dyDescent="0.3">
      <c r="B11" s="15" t="s">
        <v>11</v>
      </c>
      <c r="C11" s="16">
        <v>8</v>
      </c>
      <c r="D11" s="18">
        <v>2</v>
      </c>
      <c r="E11" s="18">
        <v>50</v>
      </c>
      <c r="F11" s="18">
        <v>100</v>
      </c>
      <c r="G11" s="18">
        <v>-50</v>
      </c>
      <c r="H11" s="20">
        <v>0</v>
      </c>
      <c r="I11" s="20" t="s">
        <v>19</v>
      </c>
      <c r="J11" s="20" t="s">
        <v>19</v>
      </c>
      <c r="K11" s="20" t="s">
        <v>19</v>
      </c>
      <c r="L11" s="21">
        <v>0</v>
      </c>
      <c r="M11" s="25" t="s">
        <v>19</v>
      </c>
      <c r="N11" s="21" t="s">
        <v>19</v>
      </c>
      <c r="O11" s="21" t="s">
        <v>19</v>
      </c>
      <c r="P11" s="22">
        <v>1</v>
      </c>
      <c r="Q11" s="22">
        <v>100</v>
      </c>
      <c r="R11" s="22">
        <v>86</v>
      </c>
      <c r="S11" s="22">
        <v>14</v>
      </c>
      <c r="T11" s="50">
        <v>1</v>
      </c>
      <c r="U11" s="50">
        <v>6</v>
      </c>
      <c r="V11" s="40" t="s">
        <v>19</v>
      </c>
      <c r="W11" s="38">
        <v>1</v>
      </c>
      <c r="X11" s="38">
        <v>100</v>
      </c>
      <c r="Y11" s="38">
        <v>86</v>
      </c>
      <c r="Z11" s="38">
        <v>14</v>
      </c>
      <c r="AA11" s="16">
        <v>88</v>
      </c>
      <c r="AB11" s="23">
        <v>75</v>
      </c>
      <c r="AC11" s="24">
        <v>100</v>
      </c>
    </row>
    <row r="12" spans="2:29" x14ac:dyDescent="0.3">
      <c r="B12" s="15" t="s">
        <v>12</v>
      </c>
      <c r="C12" s="16">
        <v>21</v>
      </c>
      <c r="D12" s="18">
        <v>0</v>
      </c>
      <c r="E12" s="18" t="s">
        <v>19</v>
      </c>
      <c r="F12" s="18" t="s">
        <v>19</v>
      </c>
      <c r="G12" s="18" t="s">
        <v>19</v>
      </c>
      <c r="H12" s="26">
        <v>2</v>
      </c>
      <c r="I12" s="26">
        <v>100</v>
      </c>
      <c r="J12" s="20">
        <v>79</v>
      </c>
      <c r="K12" s="20">
        <v>21</v>
      </c>
      <c r="L12" s="21">
        <v>0</v>
      </c>
      <c r="M12" s="21" t="s">
        <v>19</v>
      </c>
      <c r="N12" s="21" t="s">
        <v>19</v>
      </c>
      <c r="O12" s="21" t="s">
        <v>19</v>
      </c>
      <c r="P12" s="22">
        <v>7</v>
      </c>
      <c r="Q12" s="22">
        <v>100</v>
      </c>
      <c r="R12" s="22">
        <v>71</v>
      </c>
      <c r="S12" s="22">
        <v>29</v>
      </c>
      <c r="T12" s="50">
        <v>7</v>
      </c>
      <c r="U12" s="50">
        <v>10</v>
      </c>
      <c r="V12" s="40">
        <v>100</v>
      </c>
      <c r="W12" s="38">
        <v>2</v>
      </c>
      <c r="X12" s="38">
        <v>100</v>
      </c>
      <c r="Y12" s="38">
        <v>79</v>
      </c>
      <c r="Z12" s="38">
        <v>21</v>
      </c>
      <c r="AA12" s="16">
        <v>81</v>
      </c>
      <c r="AB12" s="23">
        <v>79</v>
      </c>
      <c r="AC12" s="24">
        <v>86</v>
      </c>
    </row>
    <row r="13" spans="2:29" s="32" customFormat="1" ht="13.5" thickBot="1" x14ac:dyDescent="0.35">
      <c r="B13" s="27" t="s">
        <v>13</v>
      </c>
      <c r="C13" s="28">
        <f>SUM(C7:C12)</f>
        <v>80</v>
      </c>
      <c r="D13" s="28">
        <f>SUM(D7:D12)</f>
        <v>17</v>
      </c>
      <c r="E13" s="29" t="s">
        <v>17</v>
      </c>
      <c r="F13" s="29" t="s">
        <v>17</v>
      </c>
      <c r="G13" s="28" t="s">
        <v>17</v>
      </c>
      <c r="H13" s="28">
        <f>SUM(H7:H12)</f>
        <v>8</v>
      </c>
      <c r="I13" s="28"/>
      <c r="J13" s="28" t="s">
        <v>17</v>
      </c>
      <c r="K13" s="28" t="s">
        <v>17</v>
      </c>
      <c r="L13" s="28">
        <f>SUM(L7:L12)</f>
        <v>1</v>
      </c>
      <c r="M13" s="28"/>
      <c r="N13" s="28" t="s">
        <v>17</v>
      </c>
      <c r="O13" s="28" t="s">
        <v>17</v>
      </c>
      <c r="P13" s="28">
        <f>SUM(P7:P12)</f>
        <v>17</v>
      </c>
      <c r="Q13" s="28" t="s">
        <v>17</v>
      </c>
      <c r="R13" s="28" t="s">
        <v>17</v>
      </c>
      <c r="S13" s="28" t="s">
        <v>17</v>
      </c>
      <c r="T13" s="51">
        <f>SUM(T7:T12)</f>
        <v>16</v>
      </c>
      <c r="U13" s="51">
        <f>SUM(U7:U12)</f>
        <v>49</v>
      </c>
      <c r="V13" s="28"/>
      <c r="W13" s="28">
        <f>SUM(W7:W12)</f>
        <v>7</v>
      </c>
      <c r="X13" s="28"/>
      <c r="Y13" s="28"/>
      <c r="Z13" s="28"/>
      <c r="AA13" s="28"/>
      <c r="AB13" s="30"/>
      <c r="AC13" s="31"/>
    </row>
    <row r="14" spans="2:29" s="32" customFormat="1" x14ac:dyDescent="0.3">
      <c r="B14" s="44"/>
      <c r="C14" s="45"/>
      <c r="D14" s="45"/>
      <c r="E14" s="46"/>
      <c r="F14" s="46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2">
        <f>T13/P13</f>
        <v>0.94117647058823528</v>
      </c>
      <c r="U14" s="52">
        <f>U13/(C13-P13)</f>
        <v>0.77777777777777779</v>
      </c>
      <c r="V14" s="45"/>
      <c r="W14" s="45"/>
      <c r="X14" s="45"/>
      <c r="Y14" s="45"/>
      <c r="Z14" s="45"/>
      <c r="AA14" s="45"/>
      <c r="AB14" s="55"/>
      <c r="AC14" s="45"/>
    </row>
    <row r="15" spans="2:29" s="33" customFormat="1" x14ac:dyDescent="0.3">
      <c r="G15" s="34"/>
      <c r="T15" s="52"/>
      <c r="U15" s="52"/>
    </row>
    <row r="16" spans="2:29" s="5" customFormat="1" ht="13.5" thickBot="1" x14ac:dyDescent="0.35">
      <c r="B16" s="1" t="s">
        <v>34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48" t="s">
        <v>24</v>
      </c>
      <c r="U16" s="48" t="s">
        <v>25</v>
      </c>
      <c r="V16" s="1"/>
      <c r="W16" s="1"/>
      <c r="X16" s="1"/>
      <c r="Y16" s="1"/>
      <c r="Z16" s="1"/>
      <c r="AA16" s="1"/>
    </row>
    <row r="17" spans="2:29" s="14" customFormat="1" x14ac:dyDescent="0.3">
      <c r="B17" s="6"/>
      <c r="C17" s="7" t="s">
        <v>0</v>
      </c>
      <c r="D17" s="8" t="s">
        <v>18</v>
      </c>
      <c r="E17" s="8" t="s">
        <v>1</v>
      </c>
      <c r="F17" s="8" t="s">
        <v>2</v>
      </c>
      <c r="G17" s="8" t="s">
        <v>3</v>
      </c>
      <c r="H17" s="9" t="s">
        <v>4</v>
      </c>
      <c r="I17" s="9" t="s">
        <v>21</v>
      </c>
      <c r="J17" s="9" t="s">
        <v>20</v>
      </c>
      <c r="K17" s="9" t="s">
        <v>3</v>
      </c>
      <c r="L17" s="10" t="s">
        <v>5</v>
      </c>
      <c r="M17" s="10" t="s">
        <v>22</v>
      </c>
      <c r="N17" s="10" t="s">
        <v>23</v>
      </c>
      <c r="O17" s="10" t="s">
        <v>3</v>
      </c>
      <c r="P17" s="11" t="s">
        <v>26</v>
      </c>
      <c r="Q17" s="11" t="s">
        <v>24</v>
      </c>
      <c r="R17" s="11" t="s">
        <v>25</v>
      </c>
      <c r="S17" s="11" t="s">
        <v>3</v>
      </c>
      <c r="T17" s="49" t="s">
        <v>36</v>
      </c>
      <c r="U17" s="49" t="s">
        <v>36</v>
      </c>
      <c r="V17" s="41" t="s">
        <v>30</v>
      </c>
      <c r="W17" s="37" t="s">
        <v>27</v>
      </c>
      <c r="X17" s="37" t="s">
        <v>28</v>
      </c>
      <c r="Y17" s="37" t="s">
        <v>29</v>
      </c>
      <c r="Z17" s="37" t="s">
        <v>3</v>
      </c>
      <c r="AA17" s="7" t="s">
        <v>6</v>
      </c>
      <c r="AB17" s="12" t="s">
        <v>15</v>
      </c>
      <c r="AC17" s="13" t="s">
        <v>16</v>
      </c>
    </row>
    <row r="18" spans="2:29" x14ac:dyDescent="0.3">
      <c r="B18" s="15" t="s">
        <v>7</v>
      </c>
      <c r="C18" s="16">
        <v>8</v>
      </c>
      <c r="D18" s="17">
        <v>2</v>
      </c>
      <c r="E18" s="18">
        <v>0</v>
      </c>
      <c r="F18" s="18">
        <v>100</v>
      </c>
      <c r="G18" s="18">
        <v>-100</v>
      </c>
      <c r="H18" s="19">
        <v>1</v>
      </c>
      <c r="I18" s="19">
        <v>100</v>
      </c>
      <c r="J18" s="20">
        <v>86</v>
      </c>
      <c r="K18" s="20">
        <v>14</v>
      </c>
      <c r="L18" s="21">
        <v>0</v>
      </c>
      <c r="M18" s="21" t="s">
        <v>19</v>
      </c>
      <c r="N18" s="21" t="s">
        <v>19</v>
      </c>
      <c r="O18" s="21" t="s">
        <v>19</v>
      </c>
      <c r="P18" s="22">
        <v>2</v>
      </c>
      <c r="Q18" s="22">
        <v>50</v>
      </c>
      <c r="R18" s="22">
        <v>100</v>
      </c>
      <c r="S18" s="22">
        <v>-50</v>
      </c>
      <c r="T18" s="50">
        <v>1</v>
      </c>
      <c r="U18" s="50">
        <v>6</v>
      </c>
      <c r="V18" s="40">
        <v>50</v>
      </c>
      <c r="W18" s="38">
        <v>0</v>
      </c>
      <c r="X18" s="38" t="s">
        <v>19</v>
      </c>
      <c r="Y18" s="38" t="s">
        <v>19</v>
      </c>
      <c r="Z18" s="38" t="s">
        <v>19</v>
      </c>
      <c r="AA18" s="16">
        <v>88</v>
      </c>
      <c r="AB18" s="23">
        <v>50</v>
      </c>
      <c r="AC18" s="24">
        <v>100</v>
      </c>
    </row>
    <row r="19" spans="2:29" x14ac:dyDescent="0.3">
      <c r="B19" s="15" t="s">
        <v>8</v>
      </c>
      <c r="C19" s="16">
        <v>10</v>
      </c>
      <c r="D19" s="18">
        <v>2</v>
      </c>
      <c r="E19" s="18">
        <v>0</v>
      </c>
      <c r="F19" s="18">
        <v>71</v>
      </c>
      <c r="G19" s="18">
        <v>-71</v>
      </c>
      <c r="H19" s="20">
        <v>0</v>
      </c>
      <c r="I19" s="20" t="s">
        <v>19</v>
      </c>
      <c r="J19" s="20" t="s">
        <v>19</v>
      </c>
      <c r="K19" s="20" t="s">
        <v>19</v>
      </c>
      <c r="L19" s="21">
        <v>1</v>
      </c>
      <c r="M19" s="21">
        <v>100</v>
      </c>
      <c r="N19" s="21">
        <v>50</v>
      </c>
      <c r="O19" s="21">
        <v>50</v>
      </c>
      <c r="P19" s="22">
        <v>0</v>
      </c>
      <c r="Q19" s="22" t="s">
        <v>19</v>
      </c>
      <c r="R19" s="22" t="s">
        <v>19</v>
      </c>
      <c r="S19" s="22" t="s">
        <v>19</v>
      </c>
      <c r="T19" s="50">
        <v>0</v>
      </c>
      <c r="U19" s="50">
        <v>5</v>
      </c>
      <c r="V19" s="40" t="s">
        <v>19</v>
      </c>
      <c r="W19" s="38">
        <v>2</v>
      </c>
      <c r="X19" s="38">
        <v>0</v>
      </c>
      <c r="Y19" s="38">
        <v>71</v>
      </c>
      <c r="Z19" s="38">
        <v>-71</v>
      </c>
      <c r="AA19" s="16">
        <v>56</v>
      </c>
      <c r="AB19" s="23">
        <v>50</v>
      </c>
      <c r="AC19" s="24">
        <v>60</v>
      </c>
    </row>
    <row r="20" spans="2:29" x14ac:dyDescent="0.3">
      <c r="B20" s="15" t="s">
        <v>9</v>
      </c>
      <c r="C20" s="16">
        <v>17</v>
      </c>
      <c r="D20" s="18">
        <v>6</v>
      </c>
      <c r="E20" s="18">
        <v>100</v>
      </c>
      <c r="F20" s="18">
        <v>92</v>
      </c>
      <c r="G20" s="18">
        <v>8</v>
      </c>
      <c r="H20" s="20">
        <v>4</v>
      </c>
      <c r="I20" s="20">
        <v>100</v>
      </c>
      <c r="J20" s="20">
        <v>92</v>
      </c>
      <c r="K20" s="20">
        <v>8</v>
      </c>
      <c r="L20" s="21">
        <v>0</v>
      </c>
      <c r="M20" s="25" t="s">
        <v>19</v>
      </c>
      <c r="N20" s="21" t="s">
        <v>19</v>
      </c>
      <c r="O20" s="21" t="s">
        <v>19</v>
      </c>
      <c r="P20" s="22">
        <v>6</v>
      </c>
      <c r="Q20" s="22">
        <v>100</v>
      </c>
      <c r="R20" s="22">
        <v>91</v>
      </c>
      <c r="S20" s="22">
        <v>9</v>
      </c>
      <c r="T20" s="50">
        <v>6</v>
      </c>
      <c r="U20" s="50">
        <v>10</v>
      </c>
      <c r="V20" s="40">
        <v>100</v>
      </c>
      <c r="W20" s="38">
        <v>1</v>
      </c>
      <c r="X20" s="38" t="s">
        <v>17</v>
      </c>
      <c r="Y20" s="38" t="s">
        <v>17</v>
      </c>
      <c r="Z20" s="38" t="s">
        <v>17</v>
      </c>
      <c r="AA20" s="16">
        <v>94</v>
      </c>
      <c r="AB20" s="23">
        <v>90</v>
      </c>
      <c r="AC20" s="24">
        <v>100</v>
      </c>
    </row>
    <row r="21" spans="2:29" x14ac:dyDescent="0.3">
      <c r="B21" s="15" t="s">
        <v>10</v>
      </c>
      <c r="C21" s="16">
        <v>16</v>
      </c>
      <c r="D21" s="18">
        <v>5</v>
      </c>
      <c r="E21" s="18">
        <v>100</v>
      </c>
      <c r="F21" s="18">
        <v>100</v>
      </c>
      <c r="G21" s="18">
        <v>0</v>
      </c>
      <c r="H21" s="26">
        <v>1</v>
      </c>
      <c r="I21" s="26">
        <v>100</v>
      </c>
      <c r="J21" s="20">
        <v>100</v>
      </c>
      <c r="K21" s="20">
        <v>0</v>
      </c>
      <c r="L21" s="21">
        <v>0</v>
      </c>
      <c r="M21" s="21" t="s">
        <v>19</v>
      </c>
      <c r="N21" s="21" t="s">
        <v>19</v>
      </c>
      <c r="O21" s="21" t="s">
        <v>19</v>
      </c>
      <c r="P21" s="22">
        <v>1</v>
      </c>
      <c r="Q21" s="22">
        <v>100</v>
      </c>
      <c r="R21" s="22">
        <v>100</v>
      </c>
      <c r="S21" s="22">
        <v>0</v>
      </c>
      <c r="T21" s="50">
        <v>1</v>
      </c>
      <c r="U21" s="50">
        <v>15</v>
      </c>
      <c r="V21" s="40">
        <v>100</v>
      </c>
      <c r="W21" s="38">
        <v>0</v>
      </c>
      <c r="X21" s="38" t="s">
        <v>19</v>
      </c>
      <c r="Y21" s="38" t="s">
        <v>19</v>
      </c>
      <c r="Z21" s="38" t="s">
        <v>19</v>
      </c>
      <c r="AA21" s="16">
        <v>100</v>
      </c>
      <c r="AB21" s="23">
        <v>100</v>
      </c>
      <c r="AC21" s="24">
        <v>100</v>
      </c>
    </row>
    <row r="22" spans="2:29" x14ac:dyDescent="0.3">
      <c r="B22" s="15" t="s">
        <v>11</v>
      </c>
      <c r="C22" s="16">
        <v>8</v>
      </c>
      <c r="D22" s="18">
        <v>2</v>
      </c>
      <c r="E22" s="18">
        <v>100</v>
      </c>
      <c r="F22" s="18">
        <v>100</v>
      </c>
      <c r="G22" s="18">
        <v>0</v>
      </c>
      <c r="H22" s="20">
        <v>0</v>
      </c>
      <c r="I22" s="20" t="s">
        <v>19</v>
      </c>
      <c r="J22" s="20" t="s">
        <v>19</v>
      </c>
      <c r="K22" s="20" t="s">
        <v>19</v>
      </c>
      <c r="L22" s="21">
        <v>0</v>
      </c>
      <c r="M22" s="25" t="s">
        <v>19</v>
      </c>
      <c r="N22" s="21" t="s">
        <v>19</v>
      </c>
      <c r="O22" s="21" t="s">
        <v>19</v>
      </c>
      <c r="P22" s="22">
        <v>1</v>
      </c>
      <c r="Q22" s="22">
        <v>100</v>
      </c>
      <c r="R22" s="22">
        <v>100</v>
      </c>
      <c r="S22" s="22">
        <v>0</v>
      </c>
      <c r="T22" s="50">
        <v>1</v>
      </c>
      <c r="U22" s="50">
        <v>7</v>
      </c>
      <c r="V22" s="40" t="s">
        <v>19</v>
      </c>
      <c r="W22" s="38">
        <v>1</v>
      </c>
      <c r="X22" s="38">
        <v>100</v>
      </c>
      <c r="Y22" s="38">
        <v>100</v>
      </c>
      <c r="Z22" s="38">
        <v>0</v>
      </c>
      <c r="AA22" s="16">
        <v>100</v>
      </c>
      <c r="AB22" s="23">
        <v>100</v>
      </c>
      <c r="AC22" s="24">
        <v>100</v>
      </c>
    </row>
    <row r="23" spans="2:29" x14ac:dyDescent="0.3">
      <c r="B23" s="15" t="s">
        <v>12</v>
      </c>
      <c r="C23" s="16">
        <v>21</v>
      </c>
      <c r="D23" s="18">
        <v>0</v>
      </c>
      <c r="E23" s="18" t="s">
        <v>19</v>
      </c>
      <c r="F23" s="18" t="s">
        <v>19</v>
      </c>
      <c r="G23" s="18" t="s">
        <v>19</v>
      </c>
      <c r="H23" s="26">
        <v>2</v>
      </c>
      <c r="I23" s="26">
        <v>50</v>
      </c>
      <c r="J23" s="20">
        <v>100</v>
      </c>
      <c r="K23" s="20">
        <v>-50</v>
      </c>
      <c r="L23" s="21">
        <v>0</v>
      </c>
      <c r="M23" s="21" t="s">
        <v>19</v>
      </c>
      <c r="N23" s="21" t="s">
        <v>19</v>
      </c>
      <c r="O23" s="21" t="s">
        <v>19</v>
      </c>
      <c r="P23" s="22">
        <v>7</v>
      </c>
      <c r="Q23" s="22">
        <v>86</v>
      </c>
      <c r="R23" s="22">
        <v>100</v>
      </c>
      <c r="S23" s="22">
        <v>-14</v>
      </c>
      <c r="T23" s="50">
        <v>6</v>
      </c>
      <c r="U23" s="50">
        <v>14</v>
      </c>
      <c r="V23" s="40">
        <v>86</v>
      </c>
      <c r="W23" s="38">
        <v>2</v>
      </c>
      <c r="X23" s="38">
        <v>100</v>
      </c>
      <c r="Y23" s="38">
        <v>95</v>
      </c>
      <c r="Z23" s="38">
        <v>5</v>
      </c>
      <c r="AA23" s="16">
        <v>95</v>
      </c>
      <c r="AB23" s="23">
        <v>100</v>
      </c>
      <c r="AC23" s="24">
        <v>86</v>
      </c>
    </row>
    <row r="24" spans="2:29" s="32" customFormat="1" ht="13.5" thickBot="1" x14ac:dyDescent="0.35">
      <c r="B24" s="27" t="s">
        <v>13</v>
      </c>
      <c r="C24" s="28">
        <f>SUM(C18:C23)</f>
        <v>80</v>
      </c>
      <c r="D24" s="28">
        <f>SUM(D18:D23)</f>
        <v>17</v>
      </c>
      <c r="E24" s="29" t="s">
        <v>17</v>
      </c>
      <c r="F24" s="29" t="s">
        <v>17</v>
      </c>
      <c r="G24" s="28" t="s">
        <v>17</v>
      </c>
      <c r="H24" s="28">
        <f>SUM(H18:H23)</f>
        <v>8</v>
      </c>
      <c r="I24" s="28"/>
      <c r="J24" s="28" t="s">
        <v>17</v>
      </c>
      <c r="K24" s="28" t="s">
        <v>17</v>
      </c>
      <c r="L24" s="28">
        <f>SUM(L18:L23)</f>
        <v>1</v>
      </c>
      <c r="M24" s="28"/>
      <c r="N24" s="28" t="s">
        <v>17</v>
      </c>
      <c r="O24" s="28" t="s">
        <v>17</v>
      </c>
      <c r="P24" s="28">
        <f>SUM(P18:P23)</f>
        <v>17</v>
      </c>
      <c r="Q24" s="28" t="s">
        <v>17</v>
      </c>
      <c r="R24" s="28" t="s">
        <v>17</v>
      </c>
      <c r="S24" s="28" t="s">
        <v>17</v>
      </c>
      <c r="T24" s="51">
        <f>SUM(T18:T23)</f>
        <v>15</v>
      </c>
      <c r="U24" s="51">
        <f>SUM(U18:U23)</f>
        <v>57</v>
      </c>
      <c r="V24" s="28"/>
      <c r="W24" s="28">
        <f>SUM(W18:W23)</f>
        <v>6</v>
      </c>
      <c r="X24" s="28"/>
      <c r="Y24" s="28"/>
      <c r="Z24" s="28"/>
      <c r="AA24" s="28"/>
      <c r="AB24" s="30"/>
      <c r="AC24" s="31"/>
    </row>
    <row r="25" spans="2:29" s="32" customFormat="1" x14ac:dyDescent="0.3">
      <c r="B25" s="44"/>
      <c r="C25" s="45"/>
      <c r="D25" s="45"/>
      <c r="E25" s="46"/>
      <c r="F25" s="46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2">
        <f>T24/P24</f>
        <v>0.88235294117647056</v>
      </c>
      <c r="U25" s="52">
        <f>U24/(C24-P24)</f>
        <v>0.90476190476190477</v>
      </c>
      <c r="V25" s="45"/>
      <c r="W25" s="45"/>
      <c r="X25" s="45"/>
      <c r="Y25" s="45"/>
      <c r="Z25" s="45"/>
      <c r="AA25" s="45"/>
      <c r="AB25" s="55"/>
      <c r="AC25" s="45"/>
    </row>
    <row r="26" spans="2:29" s="5" customFormat="1" x14ac:dyDescent="0.3">
      <c r="D26" s="5" t="s">
        <v>17</v>
      </c>
      <c r="T26" s="53"/>
      <c r="U26" s="53"/>
    </row>
    <row r="27" spans="2:29" s="5" customFormat="1" ht="13.5" thickBot="1" x14ac:dyDescent="0.35">
      <c r="B27" s="1" t="s">
        <v>35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8" t="s">
        <v>24</v>
      </c>
      <c r="U27" s="48" t="s">
        <v>25</v>
      </c>
      <c r="V27" s="1"/>
      <c r="W27" s="1"/>
      <c r="X27" s="1"/>
      <c r="Y27" s="1"/>
      <c r="Z27" s="1"/>
      <c r="AA27" s="1"/>
    </row>
    <row r="28" spans="2:29" s="14" customFormat="1" x14ac:dyDescent="0.3">
      <c r="B28" s="6"/>
      <c r="C28" s="7" t="s">
        <v>0</v>
      </c>
      <c r="D28" s="8" t="s">
        <v>18</v>
      </c>
      <c r="E28" s="8" t="s">
        <v>1</v>
      </c>
      <c r="F28" s="8" t="s">
        <v>2</v>
      </c>
      <c r="G28" s="8" t="s">
        <v>3</v>
      </c>
      <c r="H28" s="9" t="s">
        <v>4</v>
      </c>
      <c r="I28" s="9" t="s">
        <v>21</v>
      </c>
      <c r="J28" s="9" t="s">
        <v>20</v>
      </c>
      <c r="K28" s="9" t="s">
        <v>3</v>
      </c>
      <c r="L28" s="10" t="s">
        <v>5</v>
      </c>
      <c r="M28" s="10" t="s">
        <v>22</v>
      </c>
      <c r="N28" s="10" t="s">
        <v>23</v>
      </c>
      <c r="O28" s="10" t="s">
        <v>3</v>
      </c>
      <c r="P28" s="11" t="s">
        <v>26</v>
      </c>
      <c r="Q28" s="11" t="s">
        <v>24</v>
      </c>
      <c r="R28" s="11" t="s">
        <v>25</v>
      </c>
      <c r="S28" s="11" t="s">
        <v>3</v>
      </c>
      <c r="T28" s="49" t="s">
        <v>36</v>
      </c>
      <c r="U28" s="49" t="s">
        <v>36</v>
      </c>
      <c r="V28" s="41" t="s">
        <v>30</v>
      </c>
      <c r="W28" s="37" t="s">
        <v>27</v>
      </c>
      <c r="X28" s="37" t="s">
        <v>28</v>
      </c>
      <c r="Y28" s="37" t="s">
        <v>29</v>
      </c>
      <c r="Z28" s="37" t="s">
        <v>3</v>
      </c>
      <c r="AA28" s="7" t="s">
        <v>6</v>
      </c>
      <c r="AB28" s="12" t="s">
        <v>15</v>
      </c>
      <c r="AC28" s="13" t="s">
        <v>16</v>
      </c>
    </row>
    <row r="29" spans="2:29" x14ac:dyDescent="0.3">
      <c r="B29" s="15" t="s">
        <v>7</v>
      </c>
      <c r="C29" s="16">
        <v>8</v>
      </c>
      <c r="D29" s="17">
        <v>2</v>
      </c>
      <c r="E29" s="18">
        <v>0</v>
      </c>
      <c r="F29" s="18">
        <v>100</v>
      </c>
      <c r="G29" s="18">
        <v>-100</v>
      </c>
      <c r="H29" s="19">
        <v>1</v>
      </c>
      <c r="I29" s="19">
        <v>100</v>
      </c>
      <c r="J29" s="20">
        <v>86</v>
      </c>
      <c r="K29" s="20">
        <v>14</v>
      </c>
      <c r="L29" s="21">
        <v>0</v>
      </c>
      <c r="M29" s="21" t="s">
        <v>19</v>
      </c>
      <c r="N29" s="21" t="s">
        <v>19</v>
      </c>
      <c r="O29" s="21" t="s">
        <v>19</v>
      </c>
      <c r="P29" s="22">
        <v>2</v>
      </c>
      <c r="Q29" s="22">
        <v>50</v>
      </c>
      <c r="R29" s="22">
        <v>100</v>
      </c>
      <c r="S29" s="22">
        <v>-50</v>
      </c>
      <c r="T29" s="50">
        <v>1</v>
      </c>
      <c r="U29" s="50">
        <v>6</v>
      </c>
      <c r="V29" s="40">
        <v>50</v>
      </c>
      <c r="W29" s="38">
        <v>0</v>
      </c>
      <c r="X29" s="38" t="s">
        <v>19</v>
      </c>
      <c r="Y29" s="38" t="s">
        <v>19</v>
      </c>
      <c r="Z29" s="38" t="s">
        <v>19</v>
      </c>
      <c r="AA29" s="16">
        <v>88</v>
      </c>
      <c r="AB29" s="23">
        <v>50</v>
      </c>
      <c r="AC29" s="24">
        <v>100</v>
      </c>
    </row>
    <row r="30" spans="2:29" x14ac:dyDescent="0.3">
      <c r="B30" s="15" t="s">
        <v>8</v>
      </c>
      <c r="C30" s="16">
        <v>10</v>
      </c>
      <c r="D30" s="18">
        <v>2</v>
      </c>
      <c r="E30" s="18">
        <v>50</v>
      </c>
      <c r="F30" s="18">
        <v>71</v>
      </c>
      <c r="G30" s="18">
        <v>-21</v>
      </c>
      <c r="H30" s="20">
        <v>0</v>
      </c>
      <c r="I30" s="20" t="s">
        <v>19</v>
      </c>
      <c r="J30" s="20" t="s">
        <v>19</v>
      </c>
      <c r="K30" s="20" t="s">
        <v>19</v>
      </c>
      <c r="L30" s="21">
        <v>1</v>
      </c>
      <c r="M30" s="21">
        <v>100</v>
      </c>
      <c r="N30" s="21">
        <v>63</v>
      </c>
      <c r="O30" s="21">
        <v>37</v>
      </c>
      <c r="P30" s="22">
        <v>0</v>
      </c>
      <c r="Q30" s="22" t="s">
        <v>19</v>
      </c>
      <c r="R30" s="22" t="s">
        <v>19</v>
      </c>
      <c r="S30" s="22" t="s">
        <v>19</v>
      </c>
      <c r="T30" s="50">
        <v>0</v>
      </c>
      <c r="U30" s="50">
        <v>6</v>
      </c>
      <c r="V30" s="40" t="s">
        <v>19</v>
      </c>
      <c r="W30" s="38">
        <v>2</v>
      </c>
      <c r="X30" s="38">
        <v>0</v>
      </c>
      <c r="Y30" s="38">
        <v>86</v>
      </c>
      <c r="Z30" s="38">
        <v>-86</v>
      </c>
      <c r="AA30" s="16">
        <v>67</v>
      </c>
      <c r="AB30" s="23">
        <v>75</v>
      </c>
      <c r="AC30" s="24">
        <v>60</v>
      </c>
    </row>
    <row r="31" spans="2:29" x14ac:dyDescent="0.3">
      <c r="B31" s="15" t="s">
        <v>9</v>
      </c>
      <c r="C31" s="16">
        <v>17</v>
      </c>
      <c r="D31" s="18">
        <v>6</v>
      </c>
      <c r="E31" s="18">
        <v>80</v>
      </c>
      <c r="F31" s="18">
        <v>50</v>
      </c>
      <c r="G31" s="18">
        <v>30</v>
      </c>
      <c r="H31" s="20">
        <v>4</v>
      </c>
      <c r="I31" s="20">
        <v>50</v>
      </c>
      <c r="J31" s="20">
        <v>62</v>
      </c>
      <c r="K31" s="20">
        <v>-12</v>
      </c>
      <c r="L31" s="21">
        <v>0</v>
      </c>
      <c r="M31" s="25" t="s">
        <v>19</v>
      </c>
      <c r="N31" s="21" t="s">
        <v>19</v>
      </c>
      <c r="O31" s="21" t="s">
        <v>19</v>
      </c>
      <c r="P31" s="22">
        <v>6</v>
      </c>
      <c r="Q31" s="22">
        <v>67</v>
      </c>
      <c r="R31" s="22">
        <v>55</v>
      </c>
      <c r="S31" s="22">
        <v>12</v>
      </c>
      <c r="T31" s="50">
        <v>4</v>
      </c>
      <c r="U31" s="50">
        <v>6</v>
      </c>
      <c r="V31" s="40">
        <v>67</v>
      </c>
      <c r="W31" s="38">
        <v>2</v>
      </c>
      <c r="X31" s="38"/>
      <c r="Y31" s="38"/>
      <c r="Z31" s="38"/>
      <c r="AA31" s="16">
        <v>59</v>
      </c>
      <c r="AB31" s="23">
        <v>50</v>
      </c>
      <c r="AC31" s="24">
        <v>71</v>
      </c>
    </row>
    <row r="32" spans="2:29" x14ac:dyDescent="0.3">
      <c r="B32" s="15" t="s">
        <v>10</v>
      </c>
      <c r="C32" s="16">
        <v>16</v>
      </c>
      <c r="D32" s="18">
        <v>5</v>
      </c>
      <c r="E32" s="18">
        <v>80</v>
      </c>
      <c r="F32" s="18">
        <v>91</v>
      </c>
      <c r="G32" s="18">
        <v>-11</v>
      </c>
      <c r="H32" s="26">
        <v>1</v>
      </c>
      <c r="I32" s="26">
        <v>100</v>
      </c>
      <c r="J32" s="20">
        <v>87</v>
      </c>
      <c r="K32" s="20">
        <v>13</v>
      </c>
      <c r="L32" s="21">
        <v>0</v>
      </c>
      <c r="M32" s="21" t="s">
        <v>19</v>
      </c>
      <c r="N32" s="21" t="s">
        <v>19</v>
      </c>
      <c r="O32" s="21" t="s">
        <v>19</v>
      </c>
      <c r="P32" s="22">
        <v>1</v>
      </c>
      <c r="Q32" s="22">
        <v>100</v>
      </c>
      <c r="R32" s="22">
        <v>87</v>
      </c>
      <c r="S32" s="22">
        <v>13</v>
      </c>
      <c r="T32" s="50">
        <v>1</v>
      </c>
      <c r="U32" s="50">
        <v>13</v>
      </c>
      <c r="V32" s="40">
        <v>100</v>
      </c>
      <c r="W32" s="38">
        <v>1</v>
      </c>
      <c r="X32" s="38">
        <v>100</v>
      </c>
      <c r="Y32" s="38">
        <v>87</v>
      </c>
      <c r="Z32" s="38">
        <v>13</v>
      </c>
      <c r="AA32" s="16">
        <v>88</v>
      </c>
      <c r="AB32" s="23">
        <v>83</v>
      </c>
      <c r="AC32" s="24">
        <v>90</v>
      </c>
    </row>
    <row r="33" spans="2:29" x14ac:dyDescent="0.3">
      <c r="B33" s="15" t="s">
        <v>11</v>
      </c>
      <c r="C33" s="16">
        <v>8</v>
      </c>
      <c r="D33" s="18">
        <v>2</v>
      </c>
      <c r="E33" s="18">
        <v>50</v>
      </c>
      <c r="F33" s="18">
        <v>100</v>
      </c>
      <c r="G33" s="18">
        <v>-50</v>
      </c>
      <c r="H33" s="20">
        <v>0</v>
      </c>
      <c r="I33" s="20" t="s">
        <v>19</v>
      </c>
      <c r="J33" s="20" t="s">
        <v>19</v>
      </c>
      <c r="K33" s="20" t="s">
        <v>19</v>
      </c>
      <c r="L33" s="21">
        <v>0</v>
      </c>
      <c r="M33" s="25" t="s">
        <v>19</v>
      </c>
      <c r="N33" s="21" t="s">
        <v>19</v>
      </c>
      <c r="O33" s="21" t="s">
        <v>19</v>
      </c>
      <c r="P33" s="22">
        <v>1</v>
      </c>
      <c r="Q33" s="22">
        <v>0</v>
      </c>
      <c r="R33" s="22">
        <v>100</v>
      </c>
      <c r="S33" s="22">
        <v>-100</v>
      </c>
      <c r="T33" s="50">
        <v>0</v>
      </c>
      <c r="U33" s="50">
        <v>7</v>
      </c>
      <c r="V33" s="40" t="s">
        <v>19</v>
      </c>
      <c r="W33" s="38">
        <v>0</v>
      </c>
      <c r="X33" s="38" t="s">
        <v>19</v>
      </c>
      <c r="Y33" s="38" t="s">
        <v>19</v>
      </c>
      <c r="Z33" s="38" t="s">
        <v>19</v>
      </c>
      <c r="AA33" s="16">
        <v>88</v>
      </c>
      <c r="AB33" s="23">
        <v>100</v>
      </c>
      <c r="AC33" s="24">
        <v>75</v>
      </c>
    </row>
    <row r="34" spans="2:29" x14ac:dyDescent="0.3">
      <c r="B34" s="15" t="s">
        <v>12</v>
      </c>
      <c r="C34" s="16">
        <v>21</v>
      </c>
      <c r="D34" s="18">
        <v>0</v>
      </c>
      <c r="E34" s="18" t="s">
        <v>19</v>
      </c>
      <c r="F34" s="18" t="s">
        <v>19</v>
      </c>
      <c r="G34" s="18" t="s">
        <v>19</v>
      </c>
      <c r="H34" s="26">
        <v>2</v>
      </c>
      <c r="I34" s="26">
        <v>100</v>
      </c>
      <c r="J34" s="20">
        <v>100</v>
      </c>
      <c r="K34" s="20">
        <v>0</v>
      </c>
      <c r="L34" s="21">
        <v>0</v>
      </c>
      <c r="M34" s="21" t="s">
        <v>19</v>
      </c>
      <c r="N34" s="21" t="s">
        <v>19</v>
      </c>
      <c r="O34" s="21" t="s">
        <v>19</v>
      </c>
      <c r="P34" s="22">
        <v>7</v>
      </c>
      <c r="Q34" s="22">
        <v>100</v>
      </c>
      <c r="R34" s="22">
        <v>100</v>
      </c>
      <c r="S34" s="22">
        <v>0</v>
      </c>
      <c r="T34" s="50">
        <v>7</v>
      </c>
      <c r="U34" s="50">
        <v>14</v>
      </c>
      <c r="V34" s="40">
        <v>100</v>
      </c>
      <c r="W34" s="38">
        <v>1</v>
      </c>
      <c r="X34" s="38">
        <v>100</v>
      </c>
      <c r="Y34" s="38">
        <v>100</v>
      </c>
      <c r="Z34" s="38">
        <v>0</v>
      </c>
      <c r="AA34" s="16">
        <v>100</v>
      </c>
      <c r="AB34" s="23">
        <v>100</v>
      </c>
      <c r="AC34" s="24">
        <v>100</v>
      </c>
    </row>
    <row r="35" spans="2:29" s="32" customFormat="1" ht="13.5" thickBot="1" x14ac:dyDescent="0.35">
      <c r="B35" s="27" t="s">
        <v>13</v>
      </c>
      <c r="C35" s="28">
        <f>SUM(C29:C34)</f>
        <v>80</v>
      </c>
      <c r="D35" s="28">
        <f>SUM(D29:D34)</f>
        <v>17</v>
      </c>
      <c r="E35" s="29" t="s">
        <v>17</v>
      </c>
      <c r="F35" s="29" t="s">
        <v>17</v>
      </c>
      <c r="G35" s="28" t="s">
        <v>17</v>
      </c>
      <c r="H35" s="28">
        <f>SUM(H29:H34)</f>
        <v>8</v>
      </c>
      <c r="I35" s="28"/>
      <c r="J35" s="28" t="s">
        <v>17</v>
      </c>
      <c r="K35" s="28" t="s">
        <v>17</v>
      </c>
      <c r="L35" s="28">
        <f>SUM(L29:L34)</f>
        <v>1</v>
      </c>
      <c r="M35" s="28"/>
      <c r="N35" s="28" t="s">
        <v>17</v>
      </c>
      <c r="O35" s="28" t="s">
        <v>17</v>
      </c>
      <c r="P35" s="28">
        <f>SUM(P29:P34)</f>
        <v>17</v>
      </c>
      <c r="Q35" s="28" t="s">
        <v>17</v>
      </c>
      <c r="R35" s="28" t="s">
        <v>17</v>
      </c>
      <c r="S35" s="28" t="s">
        <v>17</v>
      </c>
      <c r="T35" s="51">
        <f>SUM(T29:T34)</f>
        <v>13</v>
      </c>
      <c r="U35" s="51">
        <f>SUM(U29:U34)</f>
        <v>52</v>
      </c>
      <c r="V35" s="28"/>
      <c r="W35" s="28">
        <f>SUM(W29:W34)</f>
        <v>6</v>
      </c>
      <c r="X35" s="28"/>
      <c r="Y35" s="28"/>
      <c r="Z35" s="28"/>
      <c r="AA35" s="28"/>
      <c r="AB35" s="30"/>
      <c r="AC35" s="31"/>
    </row>
    <row r="36" spans="2:29" x14ac:dyDescent="0.3">
      <c r="T36" s="52">
        <f>T35/P35</f>
        <v>0.76470588235294112</v>
      </c>
      <c r="U36" s="52">
        <f>U35/(C35-P35)</f>
        <v>0.82539682539682535</v>
      </c>
    </row>
    <row r="37" spans="2:29" ht="14.5" x14ac:dyDescent="0.35">
      <c r="AC37" t="s">
        <v>31</v>
      </c>
    </row>
  </sheetData>
  <pageMargins left="0.25" right="0.25" top="0.75" bottom="0.75" header="0.3" footer="0.3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attainment</vt:lpstr>
      <vt:lpstr>Progress</vt:lpstr>
    </vt:vector>
  </TitlesOfParts>
  <Company>Lea &amp; Garsdon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Woods</dc:creator>
  <cp:lastModifiedBy>Emily</cp:lastModifiedBy>
  <cp:lastPrinted>2020-01-27T17:47:36Z</cp:lastPrinted>
  <dcterms:created xsi:type="dcterms:W3CDTF">2017-03-10T17:10:42Z</dcterms:created>
  <dcterms:modified xsi:type="dcterms:W3CDTF">2020-03-08T17:39:44Z</dcterms:modified>
</cp:coreProperties>
</file>